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1"/>
  </bookViews>
  <sheets>
    <sheet name="ANDAMENTO VOTAZIONE" sheetId="1" r:id="rId1"/>
    <sheet name="CAMERA DEPUTATI" sheetId="2" r:id="rId2"/>
    <sheet name="SENATO" sheetId="3" r:id="rId3"/>
  </sheets>
  <definedNames/>
  <calcPr fullCalcOnLoad="1"/>
</workbook>
</file>

<file path=xl/sharedStrings.xml><?xml version="1.0" encoding="utf-8"?>
<sst xmlns="http://schemas.openxmlformats.org/spreadsheetml/2006/main" count="147" uniqueCount="94">
  <si>
    <t>SEZ. ELET.</t>
  </si>
  <si>
    <t>ELETTORI</t>
  </si>
  <si>
    <t>VOTANTI</t>
  </si>
  <si>
    <t>LISTE PARTECIPANTI (voti di lista)</t>
  </si>
  <si>
    <t>Sezioni Elettorali</t>
  </si>
  <si>
    <t>Maschi</t>
  </si>
  <si>
    <t>Femmine</t>
  </si>
  <si>
    <t>TOTALE</t>
  </si>
  <si>
    <t>TOTALE voti validi</t>
  </si>
  <si>
    <t>Voti contestati e non assegnati</t>
  </si>
  <si>
    <t>Schede contenenti voti nulli</t>
  </si>
  <si>
    <t>Schede nulle</t>
  </si>
  <si>
    <t>Schede bianche</t>
  </si>
  <si>
    <t>TOTALE VOTANTI</t>
  </si>
  <si>
    <t>TOT.</t>
  </si>
  <si>
    <t>% elett.</t>
  </si>
  <si>
    <t>% votanti</t>
  </si>
  <si>
    <t>% voti validi</t>
  </si>
  <si>
    <t>SENATO</t>
  </si>
  <si>
    <r>
      <t xml:space="preserve">Lista 3-  </t>
    </r>
    <r>
      <rPr>
        <b/>
        <sz val="10"/>
        <rFont val="Arial"/>
        <family val="2"/>
      </rPr>
      <t xml:space="preserve"> CASINI   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UDC </t>
    </r>
  </si>
  <si>
    <r>
      <t>Lista 6 -</t>
    </r>
    <r>
      <rPr>
        <b/>
        <sz val="10"/>
        <rFont val="Arial"/>
        <family val="2"/>
      </rPr>
      <t xml:space="preserve"> FIAMMA  TRICOLORE                        </t>
    </r>
  </si>
  <si>
    <r>
      <t xml:space="preserve">Lista 1-    </t>
    </r>
    <r>
      <rPr>
        <b/>
        <sz val="10"/>
        <rFont val="Arial"/>
        <family val="2"/>
      </rPr>
      <t xml:space="preserve">FORZA ITALIA            </t>
    </r>
    <r>
      <rPr>
        <b/>
        <i/>
        <sz val="10"/>
        <rFont val="Arial"/>
        <family val="2"/>
      </rPr>
      <t xml:space="preserve">     BERLUSCONI</t>
    </r>
  </si>
  <si>
    <r>
      <t xml:space="preserve">Lista 2-    </t>
    </r>
    <r>
      <rPr>
        <b/>
        <sz val="10"/>
        <rFont val="Arial"/>
        <family val="2"/>
      </rPr>
      <t xml:space="preserve">DEMOCRAZIA CRISTIANA                             PARTITO SOCIALISTA </t>
    </r>
  </si>
  <si>
    <r>
      <t xml:space="preserve">Lista 4- </t>
    </r>
    <r>
      <rPr>
        <b/>
        <sz val="10"/>
        <rFont val="Arial"/>
        <family val="2"/>
      </rPr>
      <t>PENSIONATI UNITI                        MOVIMENTO PENSIONATI</t>
    </r>
  </si>
  <si>
    <r>
      <t xml:space="preserve">Lista 5-     </t>
    </r>
    <r>
      <rPr>
        <b/>
        <sz val="10"/>
        <rFont val="Arial"/>
        <family val="2"/>
      </rPr>
      <t xml:space="preserve"> CONSUMATORI                            S.O.S.  ITALIA</t>
    </r>
  </si>
  <si>
    <r>
      <t xml:space="preserve">Lista 7 - </t>
    </r>
    <r>
      <rPr>
        <b/>
        <sz val="10"/>
        <rFont val="Arial"/>
        <family val="2"/>
      </rPr>
      <t xml:space="preserve"> NO - EURO INIQUO</t>
    </r>
  </si>
  <si>
    <r>
      <t xml:space="preserve">Lista 8 -  </t>
    </r>
    <r>
      <rPr>
        <b/>
        <sz val="10"/>
        <rFont val="Arial"/>
        <family val="2"/>
      </rPr>
      <t xml:space="preserve"> ALTERNATIVA SOCIALE                         ALESSANDRA MUSSOLINI</t>
    </r>
  </si>
  <si>
    <r>
      <t xml:space="preserve">Lista 9 - </t>
    </r>
    <r>
      <rPr>
        <b/>
        <sz val="10"/>
        <rFont val="Arial"/>
        <family val="2"/>
      </rPr>
      <t>ALLEANZA NAZIONALE                           FINI</t>
    </r>
  </si>
  <si>
    <r>
      <t xml:space="preserve">Lista 10 - </t>
    </r>
    <r>
      <rPr>
        <b/>
        <sz val="10"/>
        <rFont val="Arial"/>
        <family val="2"/>
      </rPr>
      <t>LEGA NORD                      MOVIMENTO PER L'AUTONOMIA</t>
    </r>
  </si>
  <si>
    <r>
      <t xml:space="preserve">Lista 11 - </t>
    </r>
    <r>
      <rPr>
        <b/>
        <sz val="10"/>
        <rFont val="Arial"/>
        <family val="2"/>
      </rPr>
      <t>LAICI SOCIALISTI                    LIBERALI RADICALI</t>
    </r>
  </si>
  <si>
    <r>
      <t xml:space="preserve">Lista 12 - </t>
    </r>
    <r>
      <rPr>
        <b/>
        <sz val="10"/>
        <rFont val="Arial"/>
        <family val="2"/>
      </rPr>
      <t>DI PIETRO                  ITALIA DEI VALORI</t>
    </r>
  </si>
  <si>
    <r>
      <t xml:space="preserve">Lista 13 - </t>
    </r>
    <r>
      <rPr>
        <b/>
        <sz val="10"/>
        <rFont val="Arial"/>
        <family val="2"/>
      </rPr>
      <t>PENSIONATI</t>
    </r>
  </si>
  <si>
    <r>
      <t xml:space="preserve">Lista 14 - </t>
    </r>
    <r>
      <rPr>
        <b/>
        <sz val="10"/>
        <rFont val="Arial"/>
        <family val="2"/>
      </rPr>
      <t>RIFONDAZIONE                        PARTITO COMUNISTA</t>
    </r>
  </si>
  <si>
    <r>
      <t xml:space="preserve">Lista 15 - </t>
    </r>
    <r>
      <rPr>
        <b/>
        <sz val="10"/>
        <rFont val="Arial"/>
        <family val="2"/>
      </rPr>
      <t>COMUNISTI ITALIANI                        PER LA SINISTRA</t>
    </r>
  </si>
  <si>
    <r>
      <t xml:space="preserve">Lista 16 - </t>
    </r>
    <r>
      <rPr>
        <b/>
        <sz val="10"/>
        <rFont val="Arial"/>
        <family val="2"/>
      </rPr>
      <t xml:space="preserve">MASTELLA                      UDEUR POPOLARI </t>
    </r>
  </si>
  <si>
    <r>
      <t xml:space="preserve">Lista 17 -   </t>
    </r>
    <r>
      <rPr>
        <b/>
        <sz val="10"/>
        <rFont val="Arial"/>
        <family val="2"/>
      </rPr>
      <t>VERDI - PER LA PACE</t>
    </r>
  </si>
  <si>
    <r>
      <t xml:space="preserve">Lista 18 - </t>
    </r>
    <r>
      <rPr>
        <b/>
        <sz val="10"/>
        <rFont val="Arial"/>
        <family val="2"/>
      </rPr>
      <t xml:space="preserve">L'ULIVO </t>
    </r>
  </si>
  <si>
    <r>
      <t xml:space="preserve">Lista 19 - </t>
    </r>
    <r>
      <rPr>
        <b/>
        <sz val="10"/>
        <rFont val="Arial"/>
        <family val="2"/>
      </rPr>
      <t xml:space="preserve">LIGA FRONTE VENETO                     </t>
    </r>
  </si>
  <si>
    <r>
      <t xml:space="preserve">Lista 20 - </t>
    </r>
    <r>
      <rPr>
        <b/>
        <sz val="10"/>
        <rFont val="Arial"/>
        <family val="2"/>
      </rPr>
      <t xml:space="preserve">I SOCIALISTI </t>
    </r>
  </si>
  <si>
    <r>
      <t xml:space="preserve">Lista 21 - </t>
    </r>
    <r>
      <rPr>
        <b/>
        <sz val="10"/>
        <rFont val="Arial"/>
        <family val="2"/>
      </rPr>
      <t>PANTO                      PROGETTO PNE  - NORD EST</t>
    </r>
  </si>
  <si>
    <t xml:space="preserve">        ELEZIONI POLITICHE del 9 - 10 APRILE 2006</t>
  </si>
  <si>
    <t xml:space="preserve">CAMERA DEPUTATI </t>
  </si>
  <si>
    <r>
      <t xml:space="preserve">Lista 1-      </t>
    </r>
    <r>
      <rPr>
        <b/>
        <sz val="10"/>
        <rFont val="Arial"/>
        <family val="2"/>
      </rPr>
      <t>LAICI SOCIALISTI LIBERALI RADICALI</t>
    </r>
  </si>
  <si>
    <r>
      <t xml:space="preserve">Lista 2-      </t>
    </r>
    <r>
      <rPr>
        <b/>
        <sz val="10"/>
        <rFont val="Arial"/>
        <family val="2"/>
      </rPr>
      <t>RIFONDAZIONE        PARTITO COMUNISTA</t>
    </r>
  </si>
  <si>
    <r>
      <t xml:space="preserve">Lista 3-   </t>
    </r>
    <r>
      <rPr>
        <b/>
        <sz val="10"/>
        <rFont val="Arial"/>
        <family val="2"/>
      </rPr>
      <t>PENSIONATI</t>
    </r>
  </si>
  <si>
    <r>
      <t xml:space="preserve">Lista 4-  </t>
    </r>
    <r>
      <rPr>
        <b/>
        <sz val="10"/>
        <rFont val="Arial"/>
        <family val="2"/>
      </rPr>
      <t>SOCIALDEMOCRAZIA                PSDI</t>
    </r>
  </si>
  <si>
    <r>
      <t xml:space="preserve">Lista 6 -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DEMOCRATICI DI SINISTRA</t>
    </r>
  </si>
  <si>
    <r>
      <t xml:space="preserve">Lista 7 -  </t>
    </r>
    <r>
      <rPr>
        <b/>
        <sz val="10"/>
        <rFont val="Arial"/>
        <family val="2"/>
      </rPr>
      <t xml:space="preserve"> LA MARGHERITA</t>
    </r>
  </si>
  <si>
    <r>
      <t xml:space="preserve">Lista 8 -  </t>
    </r>
    <r>
      <rPr>
        <b/>
        <sz val="10"/>
        <rFont val="Arial"/>
        <family val="2"/>
      </rPr>
      <t xml:space="preserve"> MASTELLA                UDEUR POPOLARI</t>
    </r>
  </si>
  <si>
    <r>
      <t xml:space="preserve">Lista 9-  </t>
    </r>
    <r>
      <rPr>
        <b/>
        <sz val="10"/>
        <rFont val="Arial"/>
        <family val="2"/>
      </rPr>
      <t xml:space="preserve">LIGA FRONTE VENETO </t>
    </r>
  </si>
  <si>
    <r>
      <t xml:space="preserve">Lista 10-      </t>
    </r>
    <r>
      <rPr>
        <b/>
        <sz val="10"/>
        <rFont val="Arial"/>
        <family val="2"/>
      </rPr>
      <t>DI PIETRO                ITALIA DEI VALORI</t>
    </r>
  </si>
  <si>
    <r>
      <t xml:space="preserve">Lista 11-    </t>
    </r>
    <r>
      <rPr>
        <b/>
        <sz val="10"/>
        <rFont val="Arial"/>
        <family val="2"/>
      </rPr>
      <t xml:space="preserve">  I SOCIALISTI</t>
    </r>
  </si>
  <si>
    <r>
      <t xml:space="preserve">Lista 12- </t>
    </r>
    <r>
      <rPr>
        <b/>
        <sz val="10"/>
        <rFont val="Arial"/>
        <family val="2"/>
      </rPr>
      <t xml:space="preserve">MOVIMENTO TRIVENETO </t>
    </r>
  </si>
  <si>
    <r>
      <t xml:space="preserve">Lista 13- </t>
    </r>
    <r>
      <rPr>
        <b/>
        <sz val="10"/>
        <rFont val="Arial"/>
        <family val="2"/>
      </rPr>
      <t>DEMOCRAZIA CRISTIANA           PARTITO SOCIALISTA</t>
    </r>
  </si>
  <si>
    <r>
      <t xml:space="preserve">Lista 14- </t>
    </r>
    <r>
      <rPr>
        <b/>
        <sz val="10"/>
        <rFont val="Arial"/>
        <family val="2"/>
      </rPr>
      <t xml:space="preserve">     LEGA NORD</t>
    </r>
  </si>
  <si>
    <r>
      <t xml:space="preserve">Lista 15-  </t>
    </r>
    <r>
      <rPr>
        <b/>
        <sz val="10"/>
        <rFont val="Arial"/>
        <family val="2"/>
      </rPr>
      <t>RL                       RADICALI PER LE LIBERTA'</t>
    </r>
  </si>
  <si>
    <r>
      <t xml:space="preserve">Lista 16-  </t>
    </r>
    <r>
      <rPr>
        <b/>
        <sz val="10"/>
        <rFont val="Arial"/>
        <family val="2"/>
      </rPr>
      <t xml:space="preserve">PENSIONATI UNITI     </t>
    </r>
    <r>
      <rPr>
        <b/>
        <i/>
        <sz val="10"/>
        <rFont val="Arial"/>
        <family val="2"/>
      </rPr>
      <t xml:space="preserve"> MOVIMENTO PENSIONATI</t>
    </r>
  </si>
  <si>
    <r>
      <t xml:space="preserve">Lista 17-      </t>
    </r>
    <r>
      <rPr>
        <b/>
        <sz val="10"/>
        <rFont val="Arial"/>
        <family val="2"/>
      </rPr>
      <t xml:space="preserve">CASINI      </t>
    </r>
    <r>
      <rPr>
        <b/>
        <i/>
        <sz val="10"/>
        <rFont val="Arial"/>
        <family val="2"/>
      </rPr>
      <t xml:space="preserve"> UDC</t>
    </r>
  </si>
  <si>
    <r>
      <t xml:space="preserve">Lista 18-    </t>
    </r>
    <r>
      <rPr>
        <b/>
        <sz val="10"/>
        <rFont val="Arial"/>
        <family val="2"/>
      </rPr>
      <t xml:space="preserve"> FORZA ITALIA     BERLUSCONI PRESIDENTE</t>
    </r>
  </si>
  <si>
    <r>
      <t xml:space="preserve">Lista 19-      </t>
    </r>
    <r>
      <rPr>
        <b/>
        <sz val="10"/>
        <rFont val="Arial"/>
        <family val="2"/>
      </rPr>
      <t xml:space="preserve">ALLEANZA NAZIONALE       </t>
    </r>
    <r>
      <rPr>
        <b/>
        <i/>
        <sz val="10"/>
        <rFont val="Arial"/>
        <family val="2"/>
      </rPr>
      <t xml:space="preserve"> FINI - MSI </t>
    </r>
  </si>
  <si>
    <r>
      <t xml:space="preserve">Lista20- </t>
    </r>
    <r>
      <rPr>
        <b/>
        <sz val="10"/>
        <rFont val="Arial"/>
        <family val="2"/>
      </rPr>
      <t xml:space="preserve">ALTERNATIVA SOCIALE       </t>
    </r>
    <r>
      <rPr>
        <b/>
        <i/>
        <sz val="10"/>
        <rFont val="Arial"/>
        <family val="2"/>
      </rPr>
      <t xml:space="preserve"> con ALESSANDRA MUSSOLINI</t>
    </r>
  </si>
  <si>
    <r>
      <t xml:space="preserve">Lista 21- 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FIAMMA TRICOLORE</t>
    </r>
    <r>
      <rPr>
        <sz val="10"/>
        <rFont val="Arial"/>
        <family val="2"/>
      </rPr>
      <t xml:space="preserve"> </t>
    </r>
  </si>
  <si>
    <r>
      <t xml:space="preserve">Lista 22-  </t>
    </r>
    <r>
      <rPr>
        <b/>
        <sz val="10"/>
        <rFont val="Arial"/>
        <family val="2"/>
      </rPr>
      <t>CONSUMATORI         S.O.S.  ITALIA</t>
    </r>
  </si>
  <si>
    <r>
      <t>Lista 23-</t>
    </r>
    <r>
      <rPr>
        <b/>
        <sz val="10"/>
        <rFont val="Arial"/>
        <family val="2"/>
      </rPr>
      <t xml:space="preserve">PACE GIUSTIZIA LIBERTA'     </t>
    </r>
    <r>
      <rPr>
        <b/>
        <i/>
        <sz val="10"/>
        <rFont val="Arial"/>
        <family val="2"/>
      </rPr>
      <t xml:space="preserve"> SOLIDARIETA</t>
    </r>
    <r>
      <rPr>
        <i/>
        <sz val="10"/>
        <rFont val="Arial"/>
        <family val="2"/>
      </rPr>
      <t>'</t>
    </r>
  </si>
  <si>
    <r>
      <t xml:space="preserve">Lista 24- </t>
    </r>
    <r>
      <rPr>
        <b/>
        <sz val="10"/>
        <rFont val="Arial"/>
        <family val="2"/>
      </rPr>
      <t>PANTO PROGETTO PNE   NORD EST</t>
    </r>
  </si>
  <si>
    <t xml:space="preserve">        ELEZIONI POLITICHE del 9-10 APRILE  2006</t>
  </si>
  <si>
    <t xml:space="preserve">        ELEZIONI POLITICHE del 9 aprile 2006</t>
  </si>
  <si>
    <t>Sabato</t>
  </si>
  <si>
    <t>Domenica</t>
  </si>
  <si>
    <t>OPERAZIONI DI VOTO                                         DI DOMENICA 9 APRILE 2006</t>
  </si>
  <si>
    <t>NUMERO DEFINITIVO DEI VOTANTI,            di lunedì 10 aprile 2006</t>
  </si>
  <si>
    <t>CORPO ELETTORALE ISCRITTI</t>
  </si>
  <si>
    <t>Elettori per CAMERA DEPUTATI, senza AIRE</t>
  </si>
  <si>
    <t>Elettori per SENATO, senza AIRE</t>
  </si>
  <si>
    <t>Numero</t>
  </si>
  <si>
    <t>Ore 16 - Costituzione ufficio</t>
  </si>
  <si>
    <t>Ore 7- Inizio Operazioni</t>
  </si>
  <si>
    <t>Votanti ore 12</t>
  </si>
  <si>
    <t>Votanti ore 19</t>
  </si>
  <si>
    <t>Votanti ore 22.00</t>
  </si>
  <si>
    <t xml:space="preserve">Camera </t>
  </si>
  <si>
    <t>Senato</t>
  </si>
  <si>
    <t>Camera</t>
  </si>
  <si>
    <t>M.</t>
  </si>
  <si>
    <t>F.</t>
  </si>
  <si>
    <t>SI</t>
  </si>
  <si>
    <t>Gli elettori AIRE per Camera Deputati sono 400 (m.208, f.192, t.400) e votano tutti all'estero.</t>
  </si>
  <si>
    <r>
      <t xml:space="preserve">Ore 15 DI lunedì 10 Aprile 2006 -                                    </t>
    </r>
    <r>
      <rPr>
        <b/>
        <u val="single"/>
        <sz val="10"/>
        <rFont val="Arial"/>
        <family val="2"/>
      </rPr>
      <t>TOTALE VOTANTI</t>
    </r>
  </si>
  <si>
    <t>Votanti         CAMERA DEPUTATI</t>
  </si>
  <si>
    <t>Votanti                  SENATO</t>
  </si>
  <si>
    <r>
      <t xml:space="preserve">Lista 5-  </t>
    </r>
    <r>
      <rPr>
        <b/>
        <sz val="10"/>
        <rFont val="Arial"/>
        <family val="2"/>
      </rPr>
      <t>INSIEME CON L'UNIONE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VERDI, CONSUMATORI UNITI,                 COMUNISTI ITALIANI</t>
    </r>
  </si>
  <si>
    <r>
      <t xml:space="preserve">telef. Sez. PRIMA, SECONDA, TERZA = </t>
    </r>
    <r>
      <rPr>
        <b/>
        <sz val="10"/>
        <rFont val="Arial"/>
        <family val="2"/>
      </rPr>
      <t>0421 209513</t>
    </r>
  </si>
  <si>
    <r>
      <t xml:space="preserve">telef. Sez. QUARTA = </t>
    </r>
    <r>
      <rPr>
        <b/>
        <sz val="10"/>
        <rFont val="Arial"/>
        <family val="2"/>
      </rPr>
      <t>338-1536393</t>
    </r>
  </si>
  <si>
    <t>Comune CINTO CAOMAGGIORE (Venezia)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</si>
</sst>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[$€]\ * #,##0.00_-;\-[$€]\ * #,##0.00_-;_-[$€]\ 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2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1" xfId="2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1" xfId="2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0" fontId="0" fillId="0" borderId="1" xfId="20" applyNumberFormat="1" applyBorder="1" applyAlignment="1">
      <alignment horizontal="center"/>
    </xf>
    <xf numFmtId="170" fontId="0" fillId="0" borderId="1" xfId="20" applyNumberFormat="1" applyFill="1" applyBorder="1" applyAlignment="1">
      <alignment horizontal="center"/>
    </xf>
    <xf numFmtId="9" fontId="0" fillId="0" borderId="1" xfId="20" applyBorder="1" applyAlignment="1">
      <alignment horizontal="center"/>
    </xf>
    <xf numFmtId="10" fontId="0" fillId="0" borderId="1" xfId="20" applyNumberFormat="1" applyBorder="1" applyAlignment="1">
      <alignment horizontal="center"/>
    </xf>
    <xf numFmtId="10" fontId="0" fillId="0" borderId="1" xfId="2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G4">
      <selection activeCell="X11" sqref="X11"/>
    </sheetView>
  </sheetViews>
  <sheetFormatPr defaultColWidth="9.140625" defaultRowHeight="12.75"/>
  <cols>
    <col min="1" max="1" width="10.7109375" style="15" customWidth="1"/>
    <col min="2" max="2" width="6.140625" style="15" customWidth="1"/>
    <col min="3" max="3" width="6.421875" style="15" customWidth="1"/>
    <col min="4" max="4" width="7.421875" style="15" customWidth="1"/>
    <col min="5" max="5" width="7.7109375" style="15" customWidth="1"/>
    <col min="6" max="10" width="7.421875" style="15" customWidth="1"/>
    <col min="11" max="11" width="3.8515625" style="15" customWidth="1"/>
    <col min="12" max="12" width="5.421875" style="15" customWidth="1"/>
    <col min="13" max="18" width="7.140625" style="15" customWidth="1"/>
    <col min="19" max="19" width="6.140625" style="35" customWidth="1"/>
    <col min="20" max="20" width="6.00390625" style="16" customWidth="1"/>
    <col min="21" max="21" width="7.421875" style="16" customWidth="1"/>
    <col min="22" max="23" width="6.421875" style="16" customWidth="1"/>
    <col min="24" max="24" width="9.57421875" style="16" customWidth="1"/>
    <col min="25" max="26" width="5.140625" style="16" customWidth="1"/>
    <col min="27" max="32" width="5.140625" style="15" customWidth="1"/>
    <col min="33" max="16384" width="9.140625" style="15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4"/>
      <c r="T1" s="17"/>
      <c r="U1" s="17"/>
      <c r="V1" s="17"/>
      <c r="W1" s="17"/>
      <c r="X1" s="17"/>
    </row>
    <row r="2" spans="1:24" ht="18">
      <c r="A2" s="18" t="s">
        <v>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6"/>
      <c r="P2" s="16"/>
      <c r="Q2" s="16"/>
      <c r="R2" s="16"/>
      <c r="S2" s="34"/>
      <c r="T2" s="48"/>
      <c r="V2" s="17"/>
      <c r="W2" s="17"/>
      <c r="X2" s="17"/>
    </row>
    <row r="3" spans="2:24" ht="16.5">
      <c r="B3" s="17"/>
      <c r="C3" s="17"/>
      <c r="D3" s="21"/>
      <c r="E3" s="21"/>
      <c r="F3" s="21"/>
      <c r="G3" s="21"/>
      <c r="H3" s="21"/>
      <c r="I3" s="21"/>
      <c r="J3" s="21"/>
      <c r="K3" s="90" t="s">
        <v>67</v>
      </c>
      <c r="L3" s="74" t="s">
        <v>68</v>
      </c>
      <c r="M3" s="76" t="s">
        <v>69</v>
      </c>
      <c r="N3" s="77"/>
      <c r="O3" s="77"/>
      <c r="P3" s="77"/>
      <c r="Q3" s="77"/>
      <c r="R3" s="78"/>
      <c r="S3" s="82" t="s">
        <v>70</v>
      </c>
      <c r="T3" s="77"/>
      <c r="U3" s="77"/>
      <c r="V3" s="77"/>
      <c r="W3" s="77"/>
      <c r="X3" s="78"/>
    </row>
    <row r="4" spans="1:28" s="16" customFormat="1" ht="44.25" customHeight="1">
      <c r="A4" s="49" t="s">
        <v>0</v>
      </c>
      <c r="B4" s="83" t="s">
        <v>71</v>
      </c>
      <c r="C4" s="84"/>
      <c r="D4" s="85"/>
      <c r="E4" s="83" t="s">
        <v>72</v>
      </c>
      <c r="F4" s="86"/>
      <c r="G4" s="87"/>
      <c r="H4" s="83" t="s">
        <v>73</v>
      </c>
      <c r="I4" s="88"/>
      <c r="J4" s="89"/>
      <c r="K4" s="91"/>
      <c r="L4" s="75"/>
      <c r="M4" s="79"/>
      <c r="N4" s="80"/>
      <c r="O4" s="80"/>
      <c r="P4" s="80"/>
      <c r="Q4" s="80"/>
      <c r="R4" s="81"/>
      <c r="S4" s="79"/>
      <c r="T4" s="80"/>
      <c r="U4" s="80"/>
      <c r="V4" s="80"/>
      <c r="W4" s="80"/>
      <c r="X4" s="81"/>
      <c r="AB4" s="50"/>
    </row>
    <row r="5" spans="1:31" ht="167.25" customHeight="1">
      <c r="A5" s="25" t="s">
        <v>74</v>
      </c>
      <c r="B5" s="51" t="s">
        <v>5</v>
      </c>
      <c r="C5" s="51" t="s">
        <v>6</v>
      </c>
      <c r="D5" s="36" t="s">
        <v>7</v>
      </c>
      <c r="E5" s="51" t="s">
        <v>5</v>
      </c>
      <c r="F5" s="51" t="s">
        <v>6</v>
      </c>
      <c r="G5" s="36" t="s">
        <v>7</v>
      </c>
      <c r="H5" s="51" t="s">
        <v>5</v>
      </c>
      <c r="I5" s="51" t="s">
        <v>6</v>
      </c>
      <c r="J5" s="36" t="s">
        <v>7</v>
      </c>
      <c r="K5" s="25" t="s">
        <v>75</v>
      </c>
      <c r="L5" s="25" t="s">
        <v>76</v>
      </c>
      <c r="M5" s="52" t="s">
        <v>77</v>
      </c>
      <c r="N5" s="53"/>
      <c r="O5" s="52" t="s">
        <v>78</v>
      </c>
      <c r="P5" s="52"/>
      <c r="Q5" s="23" t="s">
        <v>79</v>
      </c>
      <c r="R5" s="23"/>
      <c r="S5" s="23" t="s">
        <v>87</v>
      </c>
      <c r="T5" s="23"/>
      <c r="U5" s="23"/>
      <c r="V5" s="23"/>
      <c r="W5" s="23"/>
      <c r="X5" s="23"/>
      <c r="Y5" s="25"/>
      <c r="Z5" s="25"/>
      <c r="AA5" s="25"/>
      <c r="AB5" s="25"/>
      <c r="AC5" s="25"/>
      <c r="AD5" s="54"/>
      <c r="AE5" s="25"/>
    </row>
    <row r="6" spans="1:31" ht="3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2" t="s">
        <v>80</v>
      </c>
      <c r="N6" s="22" t="s">
        <v>81</v>
      </c>
      <c r="O6" s="22" t="s">
        <v>82</v>
      </c>
      <c r="P6" s="22" t="s">
        <v>81</v>
      </c>
      <c r="Q6" s="22" t="s">
        <v>82</v>
      </c>
      <c r="R6" s="22" t="s">
        <v>81</v>
      </c>
      <c r="S6" s="55" t="s">
        <v>88</v>
      </c>
      <c r="T6" s="55"/>
      <c r="U6" s="55"/>
      <c r="V6" s="55" t="s">
        <v>89</v>
      </c>
      <c r="W6" s="55"/>
      <c r="X6" s="55"/>
      <c r="Y6" s="25"/>
      <c r="Z6" s="25"/>
      <c r="AA6" s="25"/>
      <c r="AB6" s="25"/>
      <c r="AC6" s="25"/>
      <c r="AD6" s="54"/>
      <c r="AE6" s="25"/>
    </row>
    <row r="7" spans="1:31" ht="27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2"/>
      <c r="N7" s="22"/>
      <c r="O7" s="22"/>
      <c r="P7" s="22"/>
      <c r="Q7" s="22"/>
      <c r="R7" s="22"/>
      <c r="S7" s="56" t="s">
        <v>83</v>
      </c>
      <c r="T7" s="56" t="s">
        <v>84</v>
      </c>
      <c r="U7" s="57" t="s">
        <v>14</v>
      </c>
      <c r="V7" s="56" t="s">
        <v>83</v>
      </c>
      <c r="W7" s="56" t="s">
        <v>84</v>
      </c>
      <c r="X7" s="57" t="s">
        <v>14</v>
      </c>
      <c r="Y7" s="25"/>
      <c r="Z7" s="25"/>
      <c r="AA7" s="25"/>
      <c r="AB7" s="25"/>
      <c r="AC7" s="25"/>
      <c r="AD7" s="54"/>
      <c r="AE7" s="25"/>
    </row>
    <row r="8" spans="1:32" ht="12.75">
      <c r="A8" s="28">
        <v>1</v>
      </c>
      <c r="B8" s="28">
        <v>417</v>
      </c>
      <c r="C8" s="28">
        <v>425</v>
      </c>
      <c r="D8" s="38">
        <f>SUM(B8:C8)</f>
        <v>842</v>
      </c>
      <c r="E8" s="58">
        <v>209</v>
      </c>
      <c r="F8" s="58">
        <v>233</v>
      </c>
      <c r="G8" s="38">
        <f>SUM(E8:F8)</f>
        <v>442</v>
      </c>
      <c r="H8" s="58">
        <v>200</v>
      </c>
      <c r="I8" s="58">
        <v>218</v>
      </c>
      <c r="J8" s="38">
        <f>SUM(H8:I8)</f>
        <v>418</v>
      </c>
      <c r="K8" s="28" t="s">
        <v>85</v>
      </c>
      <c r="L8" s="28" t="s">
        <v>85</v>
      </c>
      <c r="M8" s="28">
        <v>93</v>
      </c>
      <c r="N8" s="28">
        <v>0</v>
      </c>
      <c r="O8" s="58">
        <v>265</v>
      </c>
      <c r="P8" s="58">
        <v>0</v>
      </c>
      <c r="Q8" s="28">
        <v>307</v>
      </c>
      <c r="R8" s="28">
        <v>0</v>
      </c>
      <c r="S8" s="58">
        <v>193</v>
      </c>
      <c r="T8" s="17">
        <v>199</v>
      </c>
      <c r="U8" s="29">
        <f>SUM(S8:T8)</f>
        <v>392</v>
      </c>
      <c r="V8" s="28">
        <v>184</v>
      </c>
      <c r="W8" s="28">
        <v>186</v>
      </c>
      <c r="X8" s="29">
        <f>SUM(V8:W8)</f>
        <v>370</v>
      </c>
      <c r="Y8" s="28"/>
      <c r="Z8" s="28"/>
      <c r="AA8" s="28"/>
      <c r="AB8" s="28"/>
      <c r="AC8" s="28"/>
      <c r="AD8" s="28"/>
      <c r="AE8" s="28"/>
      <c r="AF8" s="28"/>
    </row>
    <row r="9" spans="1:32" ht="12.75">
      <c r="A9" s="28">
        <v>2</v>
      </c>
      <c r="B9" s="28">
        <v>363</v>
      </c>
      <c r="C9" s="28">
        <v>373</v>
      </c>
      <c r="D9" s="38">
        <f>SUM(B9:C9)</f>
        <v>736</v>
      </c>
      <c r="E9" s="58">
        <v>363</v>
      </c>
      <c r="F9" s="58">
        <v>373</v>
      </c>
      <c r="G9" s="38">
        <f>SUM(E9:F9)</f>
        <v>736</v>
      </c>
      <c r="H9" s="58">
        <v>332</v>
      </c>
      <c r="I9" s="58">
        <v>339</v>
      </c>
      <c r="J9" s="38">
        <f>SUM(H9:I9)</f>
        <v>671</v>
      </c>
      <c r="K9" s="28" t="s">
        <v>85</v>
      </c>
      <c r="L9" s="28" t="s">
        <v>85</v>
      </c>
      <c r="M9" s="28">
        <v>160</v>
      </c>
      <c r="N9" s="28">
        <v>0</v>
      </c>
      <c r="O9" s="58">
        <v>502</v>
      </c>
      <c r="P9" s="58">
        <v>0</v>
      </c>
      <c r="Q9" s="28">
        <v>544</v>
      </c>
      <c r="R9" s="28">
        <v>0</v>
      </c>
      <c r="S9" s="58">
        <v>323</v>
      </c>
      <c r="T9" s="17">
        <v>325</v>
      </c>
      <c r="U9" s="29">
        <f>SUM(S9:T9)</f>
        <v>648</v>
      </c>
      <c r="V9" s="28">
        <v>298</v>
      </c>
      <c r="W9" s="28">
        <v>292</v>
      </c>
      <c r="X9" s="29">
        <f>SUM(V9:W9)</f>
        <v>590</v>
      </c>
      <c r="Y9" s="28"/>
      <c r="Z9" s="28"/>
      <c r="AA9" s="28"/>
      <c r="AB9" s="28"/>
      <c r="AC9" s="28"/>
      <c r="AD9" s="28"/>
      <c r="AE9" s="28"/>
      <c r="AF9" s="28"/>
    </row>
    <row r="10" spans="1:32" ht="12.75">
      <c r="A10" s="28">
        <v>3</v>
      </c>
      <c r="B10" s="28">
        <v>329</v>
      </c>
      <c r="C10" s="28">
        <v>327</v>
      </c>
      <c r="D10" s="38">
        <f>SUM(B10:C10)</f>
        <v>656</v>
      </c>
      <c r="E10" s="58">
        <v>329</v>
      </c>
      <c r="F10" s="58">
        <v>327</v>
      </c>
      <c r="G10" s="59">
        <f>SUM(E10:F10)</f>
        <v>656</v>
      </c>
      <c r="H10" s="58">
        <v>299</v>
      </c>
      <c r="I10" s="58">
        <v>306</v>
      </c>
      <c r="J10" s="38">
        <f>SUM(H10:I10)</f>
        <v>605</v>
      </c>
      <c r="K10" s="28" t="s">
        <v>85</v>
      </c>
      <c r="L10" s="28" t="s">
        <v>85</v>
      </c>
      <c r="M10" s="28">
        <v>150</v>
      </c>
      <c r="N10" s="28">
        <v>0</v>
      </c>
      <c r="O10" s="58">
        <v>386</v>
      </c>
      <c r="P10" s="58">
        <v>0</v>
      </c>
      <c r="Q10" s="28">
        <v>480</v>
      </c>
      <c r="R10" s="28">
        <v>0</v>
      </c>
      <c r="S10" s="58">
        <v>295</v>
      </c>
      <c r="T10" s="17">
        <v>284</v>
      </c>
      <c r="U10" s="29">
        <f>SUM(S10:T10)</f>
        <v>579</v>
      </c>
      <c r="V10" s="28">
        <v>268</v>
      </c>
      <c r="W10" s="28">
        <v>265</v>
      </c>
      <c r="X10" s="29">
        <f>SUM(V10:W10)</f>
        <v>533</v>
      </c>
      <c r="Y10" s="28"/>
      <c r="Z10" s="28"/>
      <c r="AA10" s="28"/>
      <c r="AB10" s="28"/>
      <c r="AC10" s="28"/>
      <c r="AD10" s="28"/>
      <c r="AE10" s="28"/>
      <c r="AF10" s="28"/>
    </row>
    <row r="11" spans="1:32" ht="12.75">
      <c r="A11" s="28">
        <v>4</v>
      </c>
      <c r="B11" s="28">
        <v>372</v>
      </c>
      <c r="C11" s="28">
        <v>387</v>
      </c>
      <c r="D11" s="38">
        <f>SUM(B11:C11)</f>
        <v>759</v>
      </c>
      <c r="E11" s="58">
        <v>372</v>
      </c>
      <c r="F11" s="58">
        <v>387</v>
      </c>
      <c r="G11" s="59">
        <f>SUM(E11:F11)</f>
        <v>759</v>
      </c>
      <c r="H11" s="58">
        <v>346</v>
      </c>
      <c r="I11" s="58">
        <v>358</v>
      </c>
      <c r="J11" s="38">
        <f>SUM(H11:I11)</f>
        <v>704</v>
      </c>
      <c r="K11" s="28" t="s">
        <v>85</v>
      </c>
      <c r="L11" s="28" t="s">
        <v>85</v>
      </c>
      <c r="M11" s="28">
        <v>157</v>
      </c>
      <c r="N11" s="28">
        <v>0</v>
      </c>
      <c r="O11" s="58">
        <v>427</v>
      </c>
      <c r="P11" s="58">
        <v>0</v>
      </c>
      <c r="Q11" s="28">
        <v>535</v>
      </c>
      <c r="R11" s="28">
        <v>0</v>
      </c>
      <c r="S11" s="58">
        <v>337</v>
      </c>
      <c r="T11" s="17">
        <v>329</v>
      </c>
      <c r="U11" s="29">
        <f>SUM(S11:T11)</f>
        <v>666</v>
      </c>
      <c r="V11" s="28">
        <v>315</v>
      </c>
      <c r="W11" s="28">
        <v>304</v>
      </c>
      <c r="X11" s="29">
        <f>SUM(V11:W11)</f>
        <v>619</v>
      </c>
      <c r="Y11" s="28"/>
      <c r="Z11" s="28"/>
      <c r="AA11" s="28"/>
      <c r="AB11" s="28"/>
      <c r="AC11" s="28"/>
      <c r="AD11" s="28"/>
      <c r="AE11" s="28"/>
      <c r="AF11" s="28"/>
    </row>
    <row r="12" spans="1:32" ht="12.75">
      <c r="A12" s="17"/>
      <c r="B12" s="28"/>
      <c r="C12" s="28"/>
      <c r="D12" s="28"/>
      <c r="E12" s="58"/>
      <c r="F12" s="5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8"/>
      <c r="T12" s="17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61" customFormat="1" ht="12.75">
      <c r="A13" s="20" t="s">
        <v>14</v>
      </c>
      <c r="B13" s="29">
        <f>SUM(B8:B12)</f>
        <v>1481</v>
      </c>
      <c r="C13" s="29">
        <f>SUM(C8:C12)</f>
        <v>1512</v>
      </c>
      <c r="D13" s="29">
        <f>SUM(D8:D12)</f>
        <v>2993</v>
      </c>
      <c r="E13" s="29">
        <f>SUM(E8:E12)</f>
        <v>1273</v>
      </c>
      <c r="F13" s="29">
        <f>SUM(F8:F12)</f>
        <v>1320</v>
      </c>
      <c r="G13" s="29">
        <f>SUM(E13:F13)</f>
        <v>2593</v>
      </c>
      <c r="H13" s="29">
        <f>SUM(H8:H12)</f>
        <v>1177</v>
      </c>
      <c r="I13" s="29">
        <f>SUM(I8:I12)</f>
        <v>1221</v>
      </c>
      <c r="J13" s="60">
        <f>SUM(H13:I13)</f>
        <v>2398</v>
      </c>
      <c r="K13" s="29"/>
      <c r="L13" s="29"/>
      <c r="M13" s="29">
        <f aca="true" t="shared" si="0" ref="M13:X13">SUM(M8:M11)</f>
        <v>560</v>
      </c>
      <c r="N13" s="29">
        <f t="shared" si="0"/>
        <v>0</v>
      </c>
      <c r="O13" s="29">
        <f t="shared" si="0"/>
        <v>1580</v>
      </c>
      <c r="P13" s="29">
        <f t="shared" si="0"/>
        <v>0</v>
      </c>
      <c r="Q13" s="29">
        <f t="shared" si="0"/>
        <v>1866</v>
      </c>
      <c r="R13" s="29">
        <f t="shared" si="0"/>
        <v>0</v>
      </c>
      <c r="S13" s="29">
        <f t="shared" si="0"/>
        <v>1148</v>
      </c>
      <c r="T13" s="29">
        <f t="shared" si="0"/>
        <v>1137</v>
      </c>
      <c r="U13" s="29">
        <f t="shared" si="0"/>
        <v>2285</v>
      </c>
      <c r="V13" s="29">
        <f t="shared" si="0"/>
        <v>1065</v>
      </c>
      <c r="W13" s="29">
        <f t="shared" si="0"/>
        <v>1047</v>
      </c>
      <c r="X13" s="29">
        <f t="shared" si="0"/>
        <v>2112</v>
      </c>
      <c r="Y13" s="29"/>
      <c r="Z13" s="29"/>
      <c r="AA13" s="29"/>
      <c r="AB13" s="29"/>
      <c r="AC13" s="29"/>
      <c r="AD13" s="29"/>
      <c r="AE13" s="29"/>
      <c r="AF13" s="29"/>
    </row>
    <row r="14" spans="1:32" ht="12.75">
      <c r="A14" s="16" t="s">
        <v>15</v>
      </c>
      <c r="B14" s="62">
        <f>B13/$D$13</f>
        <v>0.49482124958235885</v>
      </c>
      <c r="C14" s="62">
        <f>C13/$D$13</f>
        <v>0.5051787504176412</v>
      </c>
      <c r="D14" s="32"/>
      <c r="E14" s="62">
        <f>E13/$G$13</f>
        <v>0.4909371384496722</v>
      </c>
      <c r="F14" s="62">
        <f>F13/$G$13</f>
        <v>0.5090628615503278</v>
      </c>
      <c r="G14" s="32"/>
      <c r="H14" s="62">
        <f>H13/$J$13</f>
        <v>0.4908256880733945</v>
      </c>
      <c r="I14" s="62">
        <f>I13/$J$13</f>
        <v>0.5091743119266054</v>
      </c>
      <c r="J14" s="32"/>
      <c r="K14" s="62"/>
      <c r="L14" s="62"/>
      <c r="M14" s="62">
        <f>M13/$G$13</f>
        <v>0.21596606247589664</v>
      </c>
      <c r="N14" s="62">
        <f>N13/$J$13</f>
        <v>0</v>
      </c>
      <c r="O14" s="62">
        <f>O13/$G$13</f>
        <v>0.6093328191284226</v>
      </c>
      <c r="P14" s="62">
        <f>P13/$J$13</f>
        <v>0</v>
      </c>
      <c r="Q14" s="63">
        <f>Q13/$G$13</f>
        <v>0.719629772464327</v>
      </c>
      <c r="R14" s="62">
        <f>R13/$J$13</f>
        <v>0</v>
      </c>
      <c r="S14" s="62">
        <f>S13/$E$13</f>
        <v>0.9018067556952082</v>
      </c>
      <c r="T14" s="62">
        <f>T13/$F$13</f>
        <v>0.8613636363636363</v>
      </c>
      <c r="U14" s="65">
        <f>U13/$G$13</f>
        <v>0.8812186656382568</v>
      </c>
      <c r="V14" s="62">
        <f>V13/$H$13</f>
        <v>0.9048428207306712</v>
      </c>
      <c r="W14" s="62">
        <f>W13/$I$13</f>
        <v>0.8574938574938575</v>
      </c>
      <c r="X14" s="65">
        <f>X13/$J$13</f>
        <v>0.8807339449541285</v>
      </c>
      <c r="Y14" s="64"/>
      <c r="Z14" s="64"/>
      <c r="AA14" s="28"/>
      <c r="AB14" s="28"/>
      <c r="AC14" s="28"/>
      <c r="AD14" s="28"/>
      <c r="AE14" s="28"/>
      <c r="AF14" s="28"/>
    </row>
    <row r="15" spans="1:26" s="33" customFormat="1" ht="12.75">
      <c r="A15" s="35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  <c r="L15" s="38"/>
      <c r="M15" s="40"/>
      <c r="N15" s="40"/>
      <c r="O15" s="40"/>
      <c r="P15" s="39"/>
      <c r="Q15" s="39"/>
      <c r="R15" s="39"/>
      <c r="S15" s="35"/>
      <c r="T15" s="35"/>
      <c r="U15" s="35"/>
      <c r="V15" s="35"/>
      <c r="W15" s="35"/>
      <c r="X15" s="35"/>
      <c r="Y15" s="35"/>
      <c r="Z15" s="35"/>
    </row>
    <row r="16" spans="1:18" ht="12.75">
      <c r="A16" s="16" t="s">
        <v>17</v>
      </c>
      <c r="B16" s="28"/>
      <c r="C16" s="28"/>
      <c r="D16" s="62"/>
      <c r="E16" s="28"/>
      <c r="F16" s="28"/>
      <c r="G16" s="28"/>
      <c r="H16" s="28"/>
      <c r="I16" s="28"/>
      <c r="J16" s="28"/>
      <c r="K16" s="28"/>
      <c r="L16" s="28"/>
      <c r="M16" s="62"/>
      <c r="N16" s="62"/>
      <c r="O16" s="62"/>
      <c r="P16" s="32"/>
      <c r="Q16" s="32"/>
      <c r="R16" s="32"/>
    </row>
    <row r="17" ht="12.75">
      <c r="A17" s="16"/>
    </row>
    <row r="18" spans="1:19" ht="12.75">
      <c r="A18" s="71" t="s">
        <v>86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  <c r="S18" s="62"/>
    </row>
    <row r="20" spans="1:6" ht="12.75">
      <c r="A20" s="68" t="s">
        <v>91</v>
      </c>
      <c r="B20" s="69"/>
      <c r="C20" s="69"/>
      <c r="D20" s="69"/>
      <c r="E20" s="69"/>
      <c r="F20" s="70"/>
    </row>
    <row r="21" spans="1:6" ht="12.75">
      <c r="A21" s="68" t="s">
        <v>92</v>
      </c>
      <c r="B21" s="69"/>
      <c r="C21" s="69"/>
      <c r="D21" s="69"/>
      <c r="E21" s="69"/>
      <c r="F21" s="70"/>
    </row>
  </sheetData>
  <mergeCells count="10">
    <mergeCell ref="M3:R4"/>
    <mergeCell ref="S3:X4"/>
    <mergeCell ref="B4:D4"/>
    <mergeCell ref="E4:G4"/>
    <mergeCell ref="H4:J4"/>
    <mergeCell ref="K3:K4"/>
    <mergeCell ref="A20:F20"/>
    <mergeCell ref="A21:F21"/>
    <mergeCell ref="A18:K18"/>
    <mergeCell ref="L3:L4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"/>
  <sheetViews>
    <sheetView tabSelected="1" workbookViewId="0" topLeftCell="A1">
      <selection activeCell="S5" sqref="S5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33" width="7.140625" style="2" customWidth="1"/>
    <col min="34" max="34" width="9.140625" style="37" customWidth="1"/>
    <col min="35" max="35" width="5.8515625" style="2" customWidth="1"/>
    <col min="36" max="50" width="5.140625" style="2" customWidth="1"/>
    <col min="51" max="16384" width="9.140625" style="2" customWidth="1"/>
  </cols>
  <sheetData>
    <row r="1" spans="1:39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34"/>
      <c r="AI1" s="5"/>
      <c r="AJ1" s="5"/>
      <c r="AK1" s="5"/>
      <c r="AL1" s="5"/>
      <c r="AM1" s="5"/>
    </row>
    <row r="2" spans="1:39" ht="18.75">
      <c r="A2" s="45" t="s">
        <v>40</v>
      </c>
      <c r="B2" s="46"/>
      <c r="C2" s="46"/>
      <c r="D2" s="46"/>
      <c r="E2" s="46"/>
      <c r="F2" s="46"/>
      <c r="G2" s="46"/>
      <c r="H2" s="46"/>
      <c r="I2" s="47"/>
      <c r="J2" s="92" t="s">
        <v>93</v>
      </c>
      <c r="K2" s="93"/>
      <c r="L2" s="93"/>
      <c r="M2" s="93"/>
      <c r="N2" s="93"/>
      <c r="O2" s="93"/>
      <c r="P2" s="94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6"/>
      <c r="AD2" s="16"/>
      <c r="AE2" s="16"/>
      <c r="AF2" s="16"/>
      <c r="AG2" s="16"/>
      <c r="AH2" s="34"/>
      <c r="AI2" s="8"/>
      <c r="AK2" s="5"/>
      <c r="AL2" s="5"/>
      <c r="AM2" s="5"/>
    </row>
    <row r="3" spans="1:34" ht="18">
      <c r="A3" s="15"/>
      <c r="B3" s="17"/>
      <c r="C3" s="17"/>
      <c r="D3" s="42" t="s">
        <v>41</v>
      </c>
      <c r="E3" s="43"/>
      <c r="F3" s="44"/>
      <c r="G3" s="4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5"/>
      <c r="AH3" s="33"/>
    </row>
    <row r="4" spans="1:50" ht="25.5">
      <c r="A4" s="22" t="s">
        <v>0</v>
      </c>
      <c r="B4" s="23" t="s">
        <v>1</v>
      </c>
      <c r="C4" s="17"/>
      <c r="D4" s="17"/>
      <c r="E4" s="24" t="s">
        <v>2</v>
      </c>
      <c r="F4" s="19"/>
      <c r="G4" s="19"/>
      <c r="H4" s="23" t="s">
        <v>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3"/>
      <c r="AE4" s="23"/>
      <c r="AF4" s="17"/>
      <c r="AG4" s="17"/>
      <c r="AH4" s="35"/>
      <c r="AI4" s="10"/>
      <c r="AJ4" s="11"/>
      <c r="AK4" s="1"/>
      <c r="AL4" s="1"/>
      <c r="AM4" s="1"/>
      <c r="AN4" s="5"/>
      <c r="AO4" s="5"/>
      <c r="AP4" s="5"/>
      <c r="AQ4" s="5"/>
      <c r="AR4" s="5"/>
      <c r="AS4" s="5"/>
      <c r="AT4" s="9"/>
      <c r="AU4" s="5"/>
      <c r="AV4" s="5"/>
      <c r="AW4" s="5"/>
      <c r="AX4" s="5"/>
    </row>
    <row r="5" spans="1:49" ht="167.2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5</v>
      </c>
      <c r="F5" s="25" t="s">
        <v>6</v>
      </c>
      <c r="G5" s="25" t="s">
        <v>7</v>
      </c>
      <c r="H5" s="26" t="s">
        <v>21</v>
      </c>
      <c r="I5" s="26" t="s">
        <v>22</v>
      </c>
      <c r="J5" s="26" t="s">
        <v>19</v>
      </c>
      <c r="K5" s="26" t="s">
        <v>23</v>
      </c>
      <c r="L5" s="26" t="s">
        <v>24</v>
      </c>
      <c r="M5" s="26" t="s">
        <v>20</v>
      </c>
      <c r="N5" s="26" t="s">
        <v>25</v>
      </c>
      <c r="O5" s="26" t="s">
        <v>26</v>
      </c>
      <c r="P5" s="26" t="s">
        <v>27</v>
      </c>
      <c r="Q5" s="26" t="s">
        <v>28</v>
      </c>
      <c r="R5" s="26" t="s">
        <v>29</v>
      </c>
      <c r="S5" s="26" t="s">
        <v>30</v>
      </c>
      <c r="T5" s="26" t="s">
        <v>31</v>
      </c>
      <c r="U5" s="26" t="s">
        <v>32</v>
      </c>
      <c r="V5" s="26" t="s">
        <v>33</v>
      </c>
      <c r="W5" s="26" t="s">
        <v>34</v>
      </c>
      <c r="X5" s="26" t="s">
        <v>35</v>
      </c>
      <c r="Y5" s="26" t="s">
        <v>36</v>
      </c>
      <c r="Z5" s="26" t="s">
        <v>37</v>
      </c>
      <c r="AA5" s="26" t="s">
        <v>38</v>
      </c>
      <c r="AB5" s="26" t="s">
        <v>39</v>
      </c>
      <c r="AC5" s="27" t="s">
        <v>8</v>
      </c>
      <c r="AD5" s="25" t="s">
        <v>9</v>
      </c>
      <c r="AE5" s="25" t="s">
        <v>10</v>
      </c>
      <c r="AF5" s="25" t="s">
        <v>11</v>
      </c>
      <c r="AG5" s="41" t="s">
        <v>12</v>
      </c>
      <c r="AH5" s="36" t="s">
        <v>13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  <c r="AW5" s="3"/>
    </row>
    <row r="6" spans="1:50" ht="12.75">
      <c r="A6" s="17">
        <v>1</v>
      </c>
      <c r="B6" s="28">
        <v>209</v>
      </c>
      <c r="C6" s="28">
        <v>233</v>
      </c>
      <c r="D6" s="28">
        <f>SUM(B6:C6)</f>
        <v>442</v>
      </c>
      <c r="E6" s="28">
        <f>'ANDAMENTO VOTAZIONE'!$S$8</f>
        <v>193</v>
      </c>
      <c r="F6" s="28">
        <f>'ANDAMENTO VOTAZIONE'!$T$8</f>
        <v>199</v>
      </c>
      <c r="G6" s="67">
        <f>SUM(E6:F6)</f>
        <v>392</v>
      </c>
      <c r="H6" s="28">
        <v>126</v>
      </c>
      <c r="I6" s="28">
        <v>2</v>
      </c>
      <c r="J6" s="28">
        <v>31</v>
      </c>
      <c r="K6" s="28">
        <v>3</v>
      </c>
      <c r="L6" s="28">
        <v>1</v>
      </c>
      <c r="M6" s="28">
        <v>2</v>
      </c>
      <c r="N6" s="28">
        <v>0</v>
      </c>
      <c r="O6" s="28">
        <v>7</v>
      </c>
      <c r="P6" s="28">
        <v>46</v>
      </c>
      <c r="Q6" s="28">
        <v>37</v>
      </c>
      <c r="R6" s="28">
        <v>10</v>
      </c>
      <c r="S6" s="28">
        <v>12</v>
      </c>
      <c r="T6" s="28">
        <v>7</v>
      </c>
      <c r="U6" s="28">
        <v>8</v>
      </c>
      <c r="V6" s="28">
        <v>4</v>
      </c>
      <c r="W6" s="28">
        <v>0</v>
      </c>
      <c r="X6" s="28">
        <v>5</v>
      </c>
      <c r="Y6" s="28">
        <v>74</v>
      </c>
      <c r="Z6" s="28">
        <v>1</v>
      </c>
      <c r="AA6" s="28">
        <v>2</v>
      </c>
      <c r="AB6" s="28">
        <v>3</v>
      </c>
      <c r="AC6" s="29">
        <f>SUM(H6:AB6)</f>
        <v>381</v>
      </c>
      <c r="AD6" s="28">
        <v>0</v>
      </c>
      <c r="AE6" s="28">
        <v>0</v>
      </c>
      <c r="AF6" s="28">
        <v>6</v>
      </c>
      <c r="AG6" s="28">
        <v>5</v>
      </c>
      <c r="AH6" s="67">
        <f>SUM(AC6:AG6)</f>
        <v>392</v>
      </c>
      <c r="AI6" s="5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2.75">
      <c r="A7" s="17">
        <v>2</v>
      </c>
      <c r="B7" s="28">
        <v>363</v>
      </c>
      <c r="C7" s="28">
        <v>373</v>
      </c>
      <c r="D7" s="28">
        <f>SUM(B7:C7)</f>
        <v>736</v>
      </c>
      <c r="E7" s="28">
        <f>'ANDAMENTO VOTAZIONE'!$S$9</f>
        <v>323</v>
      </c>
      <c r="F7" s="28">
        <f>'ANDAMENTO VOTAZIONE'!$T$9</f>
        <v>325</v>
      </c>
      <c r="G7" s="67">
        <f>SUM(E7:F7)</f>
        <v>648</v>
      </c>
      <c r="H7" s="28">
        <v>172</v>
      </c>
      <c r="I7" s="28">
        <v>3</v>
      </c>
      <c r="J7" s="28">
        <v>49</v>
      </c>
      <c r="K7" s="28">
        <v>3</v>
      </c>
      <c r="L7" s="28">
        <v>0</v>
      </c>
      <c r="M7" s="28">
        <v>3</v>
      </c>
      <c r="N7" s="28">
        <v>0</v>
      </c>
      <c r="O7" s="28">
        <v>7</v>
      </c>
      <c r="P7" s="28">
        <v>69</v>
      </c>
      <c r="Q7" s="28">
        <v>67</v>
      </c>
      <c r="R7" s="28">
        <v>9</v>
      </c>
      <c r="S7" s="28">
        <v>12</v>
      </c>
      <c r="T7" s="28">
        <v>7</v>
      </c>
      <c r="U7" s="28">
        <v>14</v>
      </c>
      <c r="V7" s="28">
        <v>4</v>
      </c>
      <c r="W7" s="28">
        <v>2</v>
      </c>
      <c r="X7" s="28">
        <v>5</v>
      </c>
      <c r="Y7" s="28">
        <v>191</v>
      </c>
      <c r="Z7" s="28">
        <v>1</v>
      </c>
      <c r="AA7" s="28">
        <v>1</v>
      </c>
      <c r="AB7" s="28">
        <v>10</v>
      </c>
      <c r="AC7" s="29">
        <f>SUM(H7:AB7)</f>
        <v>629</v>
      </c>
      <c r="AD7" s="28">
        <v>0</v>
      </c>
      <c r="AE7" s="28">
        <v>0</v>
      </c>
      <c r="AF7" s="28">
        <v>6</v>
      </c>
      <c r="AG7" s="28">
        <v>13</v>
      </c>
      <c r="AH7" s="67">
        <f>SUM(AC7:AG7)</f>
        <v>648</v>
      </c>
      <c r="AI7" s="5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2.75">
      <c r="A8" s="17">
        <v>3</v>
      </c>
      <c r="B8" s="28">
        <v>329</v>
      </c>
      <c r="C8" s="28">
        <v>327</v>
      </c>
      <c r="D8" s="28">
        <f>SUM(B8:C8)</f>
        <v>656</v>
      </c>
      <c r="E8" s="28">
        <f>'ANDAMENTO VOTAZIONE'!$S$10</f>
        <v>295</v>
      </c>
      <c r="F8" s="28">
        <f>'ANDAMENTO VOTAZIONE'!$T$10</f>
        <v>284</v>
      </c>
      <c r="G8" s="67">
        <f>SUM(E8:F8)</f>
        <v>579</v>
      </c>
      <c r="H8" s="28">
        <v>169</v>
      </c>
      <c r="I8" s="28">
        <v>4</v>
      </c>
      <c r="J8" s="28">
        <v>35</v>
      </c>
      <c r="K8" s="28">
        <v>2</v>
      </c>
      <c r="L8" s="28">
        <v>3</v>
      </c>
      <c r="M8" s="28">
        <v>6</v>
      </c>
      <c r="N8" s="28">
        <v>1</v>
      </c>
      <c r="O8" s="28">
        <v>2</v>
      </c>
      <c r="P8" s="28">
        <v>61</v>
      </c>
      <c r="Q8" s="28">
        <v>88</v>
      </c>
      <c r="R8" s="28">
        <v>6</v>
      </c>
      <c r="S8" s="28">
        <v>5</v>
      </c>
      <c r="T8" s="28">
        <v>6</v>
      </c>
      <c r="U8" s="28">
        <v>25</v>
      </c>
      <c r="V8" s="28">
        <v>3</v>
      </c>
      <c r="W8" s="28">
        <v>2</v>
      </c>
      <c r="X8" s="28">
        <v>9</v>
      </c>
      <c r="Y8" s="28">
        <v>128</v>
      </c>
      <c r="Z8" s="28">
        <v>3</v>
      </c>
      <c r="AA8" s="28">
        <v>0</v>
      </c>
      <c r="AB8" s="28">
        <v>9</v>
      </c>
      <c r="AC8" s="29">
        <f>SUM(H8:AB8)</f>
        <v>567</v>
      </c>
      <c r="AD8" s="28">
        <v>0</v>
      </c>
      <c r="AE8" s="28">
        <v>0</v>
      </c>
      <c r="AF8" s="28">
        <v>3</v>
      </c>
      <c r="AG8" s="28">
        <v>9</v>
      </c>
      <c r="AH8" s="67">
        <f>SUM(AC8:AG8)</f>
        <v>579</v>
      </c>
      <c r="AI8" s="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2.75">
      <c r="A9" s="17">
        <v>4</v>
      </c>
      <c r="B9" s="28">
        <v>372</v>
      </c>
      <c r="C9" s="28">
        <v>387</v>
      </c>
      <c r="D9" s="28">
        <f>SUM(B9:C9)</f>
        <v>759</v>
      </c>
      <c r="E9" s="28">
        <f>'ANDAMENTO VOTAZIONE'!$S$11</f>
        <v>337</v>
      </c>
      <c r="F9" s="28">
        <f>'ANDAMENTO VOTAZIONE'!$T$11</f>
        <v>329</v>
      </c>
      <c r="G9" s="67">
        <f>SUM(E9:F9)</f>
        <v>666</v>
      </c>
      <c r="H9" s="28">
        <v>213</v>
      </c>
      <c r="I9" s="28">
        <v>5</v>
      </c>
      <c r="J9" s="28">
        <v>42</v>
      </c>
      <c r="K9" s="28">
        <v>2</v>
      </c>
      <c r="L9" s="28">
        <v>1</v>
      </c>
      <c r="M9" s="28">
        <v>6</v>
      </c>
      <c r="N9" s="28">
        <v>2</v>
      </c>
      <c r="O9" s="28">
        <v>3</v>
      </c>
      <c r="P9" s="28">
        <v>66</v>
      </c>
      <c r="Q9" s="28">
        <v>77</v>
      </c>
      <c r="R9" s="28">
        <v>14</v>
      </c>
      <c r="S9" s="28">
        <v>12</v>
      </c>
      <c r="T9" s="28">
        <v>6</v>
      </c>
      <c r="U9" s="28">
        <v>9</v>
      </c>
      <c r="V9" s="28">
        <v>7</v>
      </c>
      <c r="W9" s="28">
        <v>0</v>
      </c>
      <c r="X9" s="28">
        <v>10</v>
      </c>
      <c r="Y9" s="28">
        <v>169</v>
      </c>
      <c r="Z9" s="28">
        <v>2</v>
      </c>
      <c r="AA9" s="28">
        <v>2</v>
      </c>
      <c r="AB9" s="28">
        <v>4</v>
      </c>
      <c r="AC9" s="29">
        <f>SUM(H9:AB9)</f>
        <v>652</v>
      </c>
      <c r="AD9" s="28">
        <v>0</v>
      </c>
      <c r="AE9" s="28">
        <v>0</v>
      </c>
      <c r="AF9" s="28">
        <v>7</v>
      </c>
      <c r="AG9" s="28">
        <v>7</v>
      </c>
      <c r="AH9" s="67">
        <f>SUM(AC9:AG9)</f>
        <v>666</v>
      </c>
      <c r="AI9" s="5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2.75">
      <c r="A10" s="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38"/>
      <c r="AI10" s="5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14" customFormat="1" ht="12.75">
      <c r="A11" s="19" t="s">
        <v>14</v>
      </c>
      <c r="B11" s="29">
        <f>SUM(B6:B10)</f>
        <v>1273</v>
      </c>
      <c r="C11" s="29">
        <f>SUM(C6:C10)</f>
        <v>1320</v>
      </c>
      <c r="D11" s="29">
        <f>SUM(D6:D10)</f>
        <v>2593</v>
      </c>
      <c r="E11" s="29">
        <f aca="true" t="shared" si="0" ref="E11:T11">SUM(E6:E9)</f>
        <v>1148</v>
      </c>
      <c r="F11" s="29">
        <f t="shared" si="0"/>
        <v>1137</v>
      </c>
      <c r="G11" s="29">
        <f t="shared" si="0"/>
        <v>2285</v>
      </c>
      <c r="H11" s="29">
        <f t="shared" si="0"/>
        <v>680</v>
      </c>
      <c r="I11" s="29">
        <f t="shared" si="0"/>
        <v>14</v>
      </c>
      <c r="J11" s="29">
        <f t="shared" si="0"/>
        <v>157</v>
      </c>
      <c r="K11" s="29">
        <f t="shared" si="0"/>
        <v>10</v>
      </c>
      <c r="L11" s="29">
        <f t="shared" si="0"/>
        <v>5</v>
      </c>
      <c r="M11" s="29">
        <f t="shared" si="0"/>
        <v>17</v>
      </c>
      <c r="N11" s="29">
        <f t="shared" si="0"/>
        <v>3</v>
      </c>
      <c r="O11" s="29">
        <f t="shared" si="0"/>
        <v>19</v>
      </c>
      <c r="P11" s="29">
        <f t="shared" si="0"/>
        <v>242</v>
      </c>
      <c r="Q11" s="29">
        <f t="shared" si="0"/>
        <v>269</v>
      </c>
      <c r="R11" s="29">
        <f t="shared" si="0"/>
        <v>39</v>
      </c>
      <c r="S11" s="29">
        <f t="shared" si="0"/>
        <v>41</v>
      </c>
      <c r="T11" s="29">
        <f t="shared" si="0"/>
        <v>26</v>
      </c>
      <c r="U11" s="29">
        <f aca="true" t="shared" si="1" ref="U11:AG11">SUM(U6:U9)</f>
        <v>56</v>
      </c>
      <c r="V11" s="29">
        <f t="shared" si="1"/>
        <v>18</v>
      </c>
      <c r="W11" s="29">
        <f t="shared" si="1"/>
        <v>4</v>
      </c>
      <c r="X11" s="29">
        <f t="shared" si="1"/>
        <v>29</v>
      </c>
      <c r="Y11" s="29">
        <f>SUM(Y6:Y9)</f>
        <v>562</v>
      </c>
      <c r="Z11" s="29">
        <f>SUM(Z6:Z9)</f>
        <v>7</v>
      </c>
      <c r="AA11" s="29">
        <f>SUM(AA6:AA9)</f>
        <v>5</v>
      </c>
      <c r="AB11" s="29">
        <f>SUM(AB6:AB9)</f>
        <v>26</v>
      </c>
      <c r="AC11" s="29">
        <f t="shared" si="1"/>
        <v>2229</v>
      </c>
      <c r="AD11" s="29">
        <f t="shared" si="1"/>
        <v>0</v>
      </c>
      <c r="AE11" s="29">
        <f t="shared" si="1"/>
        <v>0</v>
      </c>
      <c r="AF11" s="29">
        <f t="shared" si="1"/>
        <v>22</v>
      </c>
      <c r="AG11" s="29">
        <f t="shared" si="1"/>
        <v>34</v>
      </c>
      <c r="AH11" s="38">
        <f>SUM(AC11:AG11)</f>
        <v>2285</v>
      </c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2.75">
      <c r="A12" s="30" t="s">
        <v>15</v>
      </c>
      <c r="B12" s="31">
        <f>B11/$D$11</f>
        <v>0.4909371384496722</v>
      </c>
      <c r="C12" s="31">
        <f>C11/$D$11</f>
        <v>0.5090628615503278</v>
      </c>
      <c r="D12" s="32"/>
      <c r="E12" s="31">
        <f aca="true" t="shared" si="2" ref="E12:T12">E11/$D$11</f>
        <v>0.4427304280755881</v>
      </c>
      <c r="F12" s="31">
        <f t="shared" si="2"/>
        <v>0.43848823756266875</v>
      </c>
      <c r="G12" s="66">
        <f t="shared" si="2"/>
        <v>0.8812186656382568</v>
      </c>
      <c r="H12" s="31">
        <f t="shared" si="2"/>
        <v>0.26224450443501734</v>
      </c>
      <c r="I12" s="31">
        <f t="shared" si="2"/>
        <v>0.005399151561897416</v>
      </c>
      <c r="J12" s="31">
        <f t="shared" si="2"/>
        <v>0.0605476282298496</v>
      </c>
      <c r="K12" s="31">
        <f t="shared" si="2"/>
        <v>0.0038565368299267257</v>
      </c>
      <c r="L12" s="31">
        <f t="shared" si="2"/>
        <v>0.0019282684149633628</v>
      </c>
      <c r="M12" s="31">
        <f t="shared" si="2"/>
        <v>0.006556112610875434</v>
      </c>
      <c r="N12" s="31">
        <f t="shared" si="2"/>
        <v>0.0011569610489780178</v>
      </c>
      <c r="O12" s="31">
        <f t="shared" si="2"/>
        <v>0.007327419976860779</v>
      </c>
      <c r="P12" s="31">
        <f t="shared" si="2"/>
        <v>0.09332819128422676</v>
      </c>
      <c r="Q12" s="31">
        <f t="shared" si="2"/>
        <v>0.10374084072502893</v>
      </c>
      <c r="R12" s="31">
        <f t="shared" si="2"/>
        <v>0.01504049363671423</v>
      </c>
      <c r="S12" s="31">
        <f t="shared" si="2"/>
        <v>0.015811801002699577</v>
      </c>
      <c r="T12" s="31">
        <f t="shared" si="2"/>
        <v>0.010026995757809487</v>
      </c>
      <c r="U12" s="31">
        <f aca="true" t="shared" si="3" ref="U12:AH12">U11/$D$11</f>
        <v>0.021596606247589665</v>
      </c>
      <c r="V12" s="31">
        <f t="shared" si="3"/>
        <v>0.006941766293868106</v>
      </c>
      <c r="W12" s="31">
        <f t="shared" si="3"/>
        <v>0.0015426147319706903</v>
      </c>
      <c r="X12" s="31">
        <f t="shared" si="3"/>
        <v>0.011183956806787505</v>
      </c>
      <c r="Y12" s="31">
        <f t="shared" si="3"/>
        <v>0.216737369841882</v>
      </c>
      <c r="Z12" s="31">
        <f t="shared" si="3"/>
        <v>0.002699575780948708</v>
      </c>
      <c r="AA12" s="31">
        <f t="shared" si="3"/>
        <v>0.0019282684149633628</v>
      </c>
      <c r="AB12" s="31">
        <f t="shared" si="3"/>
        <v>0.010026995757809487</v>
      </c>
      <c r="AC12" s="31">
        <f t="shared" si="3"/>
        <v>0.8596220593906672</v>
      </c>
      <c r="AD12" s="31">
        <f t="shared" si="3"/>
        <v>0</v>
      </c>
      <c r="AE12" s="31">
        <f t="shared" si="3"/>
        <v>0</v>
      </c>
      <c r="AF12" s="31">
        <f t="shared" si="3"/>
        <v>0.008484381025838797</v>
      </c>
      <c r="AG12" s="31">
        <f t="shared" si="3"/>
        <v>0.013112225221750868</v>
      </c>
      <c r="AH12" s="31">
        <f t="shared" si="3"/>
        <v>0.8812186656382568</v>
      </c>
      <c r="AI12" s="5"/>
      <c r="AJ12" s="7"/>
      <c r="AK12" s="7"/>
      <c r="AL12" s="7"/>
      <c r="AM12" s="7"/>
      <c r="AN12" s="7"/>
      <c r="AO12" s="7"/>
      <c r="AP12" s="7"/>
      <c r="AQ12" s="7"/>
      <c r="AR12" s="7"/>
      <c r="AS12" s="6"/>
      <c r="AT12" s="6"/>
      <c r="AU12" s="6"/>
      <c r="AV12" s="6"/>
      <c r="AW12" s="6"/>
      <c r="AX12" s="6"/>
    </row>
    <row r="13" spans="1:34" s="37" customFormat="1" ht="12.75">
      <c r="A13" s="33" t="s">
        <v>16</v>
      </c>
      <c r="B13" s="38"/>
      <c r="C13" s="38"/>
      <c r="D13" s="38"/>
      <c r="E13" s="39"/>
      <c r="F13" s="39"/>
      <c r="G13" s="38"/>
      <c r="H13" s="40">
        <f aca="true" t="shared" si="4" ref="H13:AG13">H11/$G$11</f>
        <v>0.2975929978118162</v>
      </c>
      <c r="I13" s="40">
        <f t="shared" si="4"/>
        <v>0.00612691466083151</v>
      </c>
      <c r="J13" s="40">
        <f t="shared" si="4"/>
        <v>0.0687089715536105</v>
      </c>
      <c r="K13" s="40">
        <f t="shared" si="4"/>
        <v>0.00437636761487965</v>
      </c>
      <c r="L13" s="40">
        <f t="shared" si="4"/>
        <v>0.002188183807439825</v>
      </c>
      <c r="M13" s="40">
        <f t="shared" si="4"/>
        <v>0.007439824945295405</v>
      </c>
      <c r="N13" s="40">
        <f t="shared" si="4"/>
        <v>0.001312910284463895</v>
      </c>
      <c r="O13" s="40">
        <f t="shared" si="4"/>
        <v>0.008315098468271335</v>
      </c>
      <c r="P13" s="40">
        <f t="shared" si="4"/>
        <v>0.10590809628008753</v>
      </c>
      <c r="Q13" s="40">
        <f t="shared" si="4"/>
        <v>0.11772428884026258</v>
      </c>
      <c r="R13" s="40">
        <f t="shared" si="4"/>
        <v>0.017067833698030634</v>
      </c>
      <c r="S13" s="40">
        <f t="shared" si="4"/>
        <v>0.017943107221006564</v>
      </c>
      <c r="T13" s="40">
        <f t="shared" si="4"/>
        <v>0.011378555798687089</v>
      </c>
      <c r="U13" s="40">
        <f t="shared" si="4"/>
        <v>0.02450765864332604</v>
      </c>
      <c r="V13" s="40">
        <f t="shared" si="4"/>
        <v>0.00787746170678337</v>
      </c>
      <c r="W13" s="40">
        <f t="shared" si="4"/>
        <v>0.00175054704595186</v>
      </c>
      <c r="X13" s="40">
        <f t="shared" si="4"/>
        <v>0.012691466083150985</v>
      </c>
      <c r="Y13" s="40">
        <f t="shared" si="4"/>
        <v>0.24595185995623634</v>
      </c>
      <c r="Z13" s="40">
        <f t="shared" si="4"/>
        <v>0.003063457330415755</v>
      </c>
      <c r="AA13" s="40">
        <f t="shared" si="4"/>
        <v>0.002188183807439825</v>
      </c>
      <c r="AB13" s="40">
        <f t="shared" si="4"/>
        <v>0.011378555798687089</v>
      </c>
      <c r="AC13" s="40">
        <f t="shared" si="4"/>
        <v>0.975492341356674</v>
      </c>
      <c r="AD13" s="39">
        <f t="shared" si="4"/>
        <v>0</v>
      </c>
      <c r="AE13" s="39">
        <f t="shared" si="4"/>
        <v>0</v>
      </c>
      <c r="AF13" s="39">
        <f t="shared" si="4"/>
        <v>0.00962800875273523</v>
      </c>
      <c r="AG13" s="39">
        <f t="shared" si="4"/>
        <v>0.01487964989059081</v>
      </c>
      <c r="AH13" s="33"/>
    </row>
    <row r="14" spans="1:34" ht="12.75">
      <c r="A14" s="15" t="s">
        <v>17</v>
      </c>
      <c r="B14" s="28"/>
      <c r="C14" s="28"/>
      <c r="D14" s="28"/>
      <c r="E14" s="28"/>
      <c r="F14" s="28"/>
      <c r="G14" s="28"/>
      <c r="H14" s="31">
        <f aca="true" t="shared" si="5" ref="H14:W14">H11/$AC$11</f>
        <v>0.3050695379093764</v>
      </c>
      <c r="I14" s="31">
        <f t="shared" si="5"/>
        <v>0.006280843427545985</v>
      </c>
      <c r="J14" s="31">
        <f t="shared" si="5"/>
        <v>0.07043517272319426</v>
      </c>
      <c r="K14" s="31">
        <f t="shared" si="5"/>
        <v>0.004486316733961417</v>
      </c>
      <c r="L14" s="31">
        <f t="shared" si="5"/>
        <v>0.0022431583669807087</v>
      </c>
      <c r="M14" s="31">
        <f t="shared" si="5"/>
        <v>0.00762673844773441</v>
      </c>
      <c r="N14" s="31">
        <f t="shared" si="5"/>
        <v>0.0013458950201884253</v>
      </c>
      <c r="O14" s="31">
        <f t="shared" si="5"/>
        <v>0.008524001794526694</v>
      </c>
      <c r="P14" s="31">
        <f t="shared" si="5"/>
        <v>0.10856886496186631</v>
      </c>
      <c r="Q14" s="31">
        <f t="shared" si="5"/>
        <v>0.12068192014356213</v>
      </c>
      <c r="R14" s="31">
        <f t="shared" si="5"/>
        <v>0.017496635262449527</v>
      </c>
      <c r="S14" s="31">
        <f t="shared" si="5"/>
        <v>0.018393898609241812</v>
      </c>
      <c r="T14" s="31">
        <f t="shared" si="5"/>
        <v>0.011664423508299685</v>
      </c>
      <c r="U14" s="31">
        <f t="shared" si="5"/>
        <v>0.02512337371018394</v>
      </c>
      <c r="V14" s="31">
        <f t="shared" si="5"/>
        <v>0.008075370121130552</v>
      </c>
      <c r="W14" s="31">
        <f t="shared" si="5"/>
        <v>0.001794526693584567</v>
      </c>
      <c r="X14" s="31">
        <f aca="true" t="shared" si="6" ref="X14:AG14">X11/$AC$11</f>
        <v>0.01301031852848811</v>
      </c>
      <c r="Y14" s="31">
        <f t="shared" si="6"/>
        <v>0.2521310004486317</v>
      </c>
      <c r="Z14" s="31">
        <f t="shared" si="6"/>
        <v>0.0031404217137729925</v>
      </c>
      <c r="AA14" s="31">
        <f t="shared" si="6"/>
        <v>0.0022431583669807087</v>
      </c>
      <c r="AB14" s="31">
        <f t="shared" si="6"/>
        <v>0.011664423508299685</v>
      </c>
      <c r="AC14" s="31">
        <f t="shared" si="6"/>
        <v>1</v>
      </c>
      <c r="AD14" s="31">
        <f t="shared" si="6"/>
        <v>0</v>
      </c>
      <c r="AE14" s="31">
        <f t="shared" si="6"/>
        <v>0</v>
      </c>
      <c r="AF14" s="31">
        <f t="shared" si="6"/>
        <v>0.00986989681471512</v>
      </c>
      <c r="AG14" s="31">
        <f t="shared" si="6"/>
        <v>0.01525347689546882</v>
      </c>
      <c r="AH14" s="33"/>
    </row>
    <row r="15" spans="1:34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33"/>
    </row>
  </sheetData>
  <mergeCells count="1">
    <mergeCell ref="J2:P2"/>
  </mergeCells>
  <printOptions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G1">
      <selection activeCell="AD11" sqref="AD11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36" width="7.140625" style="2" customWidth="1"/>
    <col min="37" max="37" width="9.140625" style="37" customWidth="1"/>
    <col min="38" max="38" width="5.8515625" style="2" customWidth="1"/>
    <col min="39" max="53" width="5.140625" style="2" customWidth="1"/>
    <col min="54" max="16384" width="9.140625" style="2" customWidth="1"/>
  </cols>
  <sheetData>
    <row r="1" spans="1:42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34"/>
      <c r="AL1" s="5"/>
      <c r="AM1" s="5"/>
      <c r="AN1" s="5"/>
      <c r="AO1" s="5"/>
      <c r="AP1" s="5"/>
    </row>
    <row r="2" spans="1:42" ht="18">
      <c r="A2" s="18" t="s">
        <v>65</v>
      </c>
      <c r="B2" s="19"/>
      <c r="C2" s="19"/>
      <c r="D2" s="19"/>
      <c r="E2" s="19"/>
      <c r="F2" s="19"/>
      <c r="G2" s="19"/>
      <c r="H2" s="19"/>
      <c r="I2" s="20"/>
      <c r="J2" s="92" t="s">
        <v>93</v>
      </c>
      <c r="K2" s="93"/>
      <c r="L2" s="93"/>
      <c r="M2" s="93"/>
      <c r="N2" s="93"/>
      <c r="O2" s="93"/>
      <c r="P2" s="93"/>
      <c r="Q2" s="93"/>
      <c r="R2" s="94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6"/>
      <c r="AG2" s="16"/>
      <c r="AH2" s="16"/>
      <c r="AI2" s="16"/>
      <c r="AJ2" s="16"/>
      <c r="AK2" s="34"/>
      <c r="AL2" s="8"/>
      <c r="AN2" s="5"/>
      <c r="AO2" s="5"/>
      <c r="AP2" s="5"/>
    </row>
    <row r="3" spans="1:37" ht="16.5">
      <c r="A3" s="15"/>
      <c r="B3" s="17"/>
      <c r="C3" s="17"/>
      <c r="D3" s="21" t="s">
        <v>18</v>
      </c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5"/>
      <c r="AK3" s="33"/>
    </row>
    <row r="4" spans="1:53" ht="25.5">
      <c r="A4" s="22" t="s">
        <v>0</v>
      </c>
      <c r="B4" s="23" t="s">
        <v>1</v>
      </c>
      <c r="C4" s="17"/>
      <c r="D4" s="17"/>
      <c r="E4" s="24" t="s">
        <v>2</v>
      </c>
      <c r="F4" s="19"/>
      <c r="G4" s="19"/>
      <c r="H4" s="23" t="s">
        <v>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23"/>
      <c r="AH4" s="23"/>
      <c r="AI4" s="17"/>
      <c r="AJ4" s="17"/>
      <c r="AK4" s="35"/>
      <c r="AL4" s="10"/>
      <c r="AM4" s="11"/>
      <c r="AN4" s="1"/>
      <c r="AO4" s="1"/>
      <c r="AP4" s="1"/>
      <c r="AQ4" s="5"/>
      <c r="AR4" s="5"/>
      <c r="AS4" s="5"/>
      <c r="AT4" s="5"/>
      <c r="AU4" s="5"/>
      <c r="AV4" s="5"/>
      <c r="AW4" s="9"/>
      <c r="AX4" s="5"/>
      <c r="AY4" s="5"/>
      <c r="AZ4" s="5"/>
      <c r="BA4" s="5"/>
    </row>
    <row r="5" spans="1:52" ht="167.25" customHeight="1">
      <c r="A5" s="25" t="s">
        <v>4</v>
      </c>
      <c r="B5" s="25" t="s">
        <v>5</v>
      </c>
      <c r="C5" s="25" t="s">
        <v>6</v>
      </c>
      <c r="D5" s="25" t="s">
        <v>7</v>
      </c>
      <c r="E5" s="25" t="s">
        <v>5</v>
      </c>
      <c r="F5" s="25" t="s">
        <v>6</v>
      </c>
      <c r="G5" s="25" t="s">
        <v>7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90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6" t="s">
        <v>53</v>
      </c>
      <c r="U5" s="26" t="s">
        <v>54</v>
      </c>
      <c r="V5" s="26" t="s">
        <v>55</v>
      </c>
      <c r="W5" s="26" t="s">
        <v>56</v>
      </c>
      <c r="X5" s="26" t="s">
        <v>57</v>
      </c>
      <c r="Y5" s="26" t="s">
        <v>58</v>
      </c>
      <c r="Z5" s="26" t="s">
        <v>59</v>
      </c>
      <c r="AA5" s="26" t="s">
        <v>60</v>
      </c>
      <c r="AB5" s="26" t="s">
        <v>61</v>
      </c>
      <c r="AC5" s="26" t="s">
        <v>62</v>
      </c>
      <c r="AD5" s="26" t="s">
        <v>63</v>
      </c>
      <c r="AE5" s="26" t="s">
        <v>64</v>
      </c>
      <c r="AF5" s="27" t="s">
        <v>8</v>
      </c>
      <c r="AG5" s="25" t="s">
        <v>9</v>
      </c>
      <c r="AH5" s="25" t="s">
        <v>10</v>
      </c>
      <c r="AI5" s="25" t="s">
        <v>11</v>
      </c>
      <c r="AJ5" s="41" t="s">
        <v>12</v>
      </c>
      <c r="AK5" s="36" t="s">
        <v>13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4"/>
      <c r="AZ5" s="3"/>
    </row>
    <row r="6" spans="1:53" ht="12.75">
      <c r="A6" s="17">
        <v>1</v>
      </c>
      <c r="B6" s="28">
        <v>200</v>
      </c>
      <c r="C6" s="28">
        <v>218</v>
      </c>
      <c r="D6" s="28">
        <f>SUM(B6:C6)</f>
        <v>418</v>
      </c>
      <c r="E6" s="28">
        <f>'ANDAMENTO VOTAZIONE'!$V$8</f>
        <v>184</v>
      </c>
      <c r="F6" s="28">
        <f>'ANDAMENTO VOTAZIONE'!$W$8</f>
        <v>186</v>
      </c>
      <c r="G6" s="67">
        <f>'ANDAMENTO VOTAZIONE'!$X$8</f>
        <v>370</v>
      </c>
      <c r="H6" s="28">
        <v>5</v>
      </c>
      <c r="I6" s="28">
        <v>12</v>
      </c>
      <c r="J6" s="28">
        <v>12</v>
      </c>
      <c r="K6" s="28">
        <v>3</v>
      </c>
      <c r="L6" s="28">
        <v>13</v>
      </c>
      <c r="M6" s="28">
        <v>36</v>
      </c>
      <c r="N6" s="28">
        <v>21</v>
      </c>
      <c r="O6" s="28">
        <v>0</v>
      </c>
      <c r="P6" s="28">
        <v>0</v>
      </c>
      <c r="Q6" s="28">
        <v>9</v>
      </c>
      <c r="R6" s="28">
        <v>1</v>
      </c>
      <c r="S6" s="28">
        <v>0</v>
      </c>
      <c r="T6" s="28">
        <v>5</v>
      </c>
      <c r="U6" s="28">
        <v>31</v>
      </c>
      <c r="V6" s="28">
        <v>0</v>
      </c>
      <c r="W6" s="28">
        <v>1</v>
      </c>
      <c r="X6" s="28">
        <v>26</v>
      </c>
      <c r="Y6" s="28">
        <v>118</v>
      </c>
      <c r="Z6" s="28">
        <v>48</v>
      </c>
      <c r="AA6" s="28">
        <v>7</v>
      </c>
      <c r="AB6" s="28">
        <v>2</v>
      </c>
      <c r="AC6" s="28">
        <v>1</v>
      </c>
      <c r="AD6" s="28">
        <v>2</v>
      </c>
      <c r="AE6" s="28">
        <v>2</v>
      </c>
      <c r="AF6" s="29">
        <f>SUM(H6:AE6)</f>
        <v>355</v>
      </c>
      <c r="AG6" s="28">
        <v>0</v>
      </c>
      <c r="AH6" s="28">
        <v>0</v>
      </c>
      <c r="AI6" s="28">
        <v>8</v>
      </c>
      <c r="AJ6" s="28">
        <v>7</v>
      </c>
      <c r="AK6" s="67">
        <f>SUM(AF6:AJ6)</f>
        <v>370</v>
      </c>
      <c r="AL6" s="5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17">
        <v>2</v>
      </c>
      <c r="B7" s="28">
        <v>332</v>
      </c>
      <c r="C7" s="28">
        <v>339</v>
      </c>
      <c r="D7" s="28">
        <f>SUM(B7:C7)</f>
        <v>671</v>
      </c>
      <c r="E7" s="28">
        <f>'ANDAMENTO VOTAZIONE'!$V$9</f>
        <v>298</v>
      </c>
      <c r="F7" s="28">
        <f>'ANDAMENTO VOTAZIONE'!$W$9</f>
        <v>292</v>
      </c>
      <c r="G7" s="67">
        <f>SUM(E7:F7)</f>
        <v>590</v>
      </c>
      <c r="H7" s="28">
        <v>4</v>
      </c>
      <c r="I7" s="28">
        <v>15</v>
      </c>
      <c r="J7" s="28">
        <v>9</v>
      </c>
      <c r="K7" s="28">
        <v>4</v>
      </c>
      <c r="L7" s="28">
        <v>25</v>
      </c>
      <c r="M7" s="28">
        <v>73</v>
      </c>
      <c r="N7" s="28">
        <v>66</v>
      </c>
      <c r="O7" s="28">
        <v>6</v>
      </c>
      <c r="P7" s="28">
        <v>2</v>
      </c>
      <c r="Q7" s="28">
        <v>16</v>
      </c>
      <c r="R7" s="28">
        <v>2</v>
      </c>
      <c r="S7" s="28">
        <v>3</v>
      </c>
      <c r="T7" s="28">
        <v>1</v>
      </c>
      <c r="U7" s="28">
        <v>65</v>
      </c>
      <c r="V7" s="28">
        <v>0</v>
      </c>
      <c r="W7" s="28">
        <v>4</v>
      </c>
      <c r="X7" s="28">
        <v>40</v>
      </c>
      <c r="Y7" s="28">
        <v>156</v>
      </c>
      <c r="Z7" s="28">
        <v>62</v>
      </c>
      <c r="AA7" s="28">
        <v>6</v>
      </c>
      <c r="AB7" s="28">
        <v>3</v>
      </c>
      <c r="AC7" s="28">
        <v>0</v>
      </c>
      <c r="AD7" s="28">
        <v>2</v>
      </c>
      <c r="AE7" s="28">
        <v>6</v>
      </c>
      <c r="AF7" s="29">
        <f>SUM(H7:AE7)</f>
        <v>570</v>
      </c>
      <c r="AG7" s="28">
        <v>0</v>
      </c>
      <c r="AH7" s="28">
        <v>0</v>
      </c>
      <c r="AI7" s="28">
        <v>7</v>
      </c>
      <c r="AJ7" s="28">
        <v>13</v>
      </c>
      <c r="AK7" s="67">
        <f>SUM(AF7:AJ7)</f>
        <v>590</v>
      </c>
      <c r="AL7" s="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2.75">
      <c r="A8" s="17">
        <v>3</v>
      </c>
      <c r="B8" s="28">
        <v>299</v>
      </c>
      <c r="C8" s="28">
        <v>306</v>
      </c>
      <c r="D8" s="28">
        <f>SUM(B8:C8)</f>
        <v>605</v>
      </c>
      <c r="E8" s="28">
        <f>'ANDAMENTO VOTAZIONE'!$V$10</f>
        <v>268</v>
      </c>
      <c r="F8" s="28">
        <f>'ANDAMENTO VOTAZIONE'!$W$10</f>
        <v>265</v>
      </c>
      <c r="G8" s="67">
        <f>SUM(E8:F8)</f>
        <v>533</v>
      </c>
      <c r="H8" s="28">
        <v>1</v>
      </c>
      <c r="I8" s="28">
        <v>29</v>
      </c>
      <c r="J8" s="28">
        <v>8</v>
      </c>
      <c r="K8" s="28">
        <v>0</v>
      </c>
      <c r="L8" s="28">
        <v>19</v>
      </c>
      <c r="M8" s="28">
        <v>56</v>
      </c>
      <c r="N8" s="28">
        <v>42</v>
      </c>
      <c r="O8" s="28">
        <v>0</v>
      </c>
      <c r="P8" s="28">
        <v>3</v>
      </c>
      <c r="Q8" s="28">
        <v>9</v>
      </c>
      <c r="R8" s="28">
        <v>0</v>
      </c>
      <c r="S8" s="28">
        <v>2</v>
      </c>
      <c r="T8" s="28">
        <v>3</v>
      </c>
      <c r="U8" s="28">
        <v>85</v>
      </c>
      <c r="V8" s="28">
        <v>1</v>
      </c>
      <c r="W8" s="28">
        <v>3</v>
      </c>
      <c r="X8" s="28">
        <v>37</v>
      </c>
      <c r="Y8" s="28">
        <v>150</v>
      </c>
      <c r="Z8" s="28">
        <v>58</v>
      </c>
      <c r="AA8" s="28">
        <v>2</v>
      </c>
      <c r="AB8" s="28">
        <v>4</v>
      </c>
      <c r="AC8" s="28">
        <v>2</v>
      </c>
      <c r="AD8" s="28">
        <v>0</v>
      </c>
      <c r="AE8" s="28">
        <v>8</v>
      </c>
      <c r="AF8" s="29">
        <f>SUM(H8:AE8)</f>
        <v>522</v>
      </c>
      <c r="AG8" s="28">
        <v>0</v>
      </c>
      <c r="AH8" s="28">
        <v>0</v>
      </c>
      <c r="AI8" s="28">
        <v>3</v>
      </c>
      <c r="AJ8" s="28">
        <v>8</v>
      </c>
      <c r="AK8" s="67">
        <f>SUM(AF8:AJ8)</f>
        <v>533</v>
      </c>
      <c r="AL8" s="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2.75">
      <c r="A9" s="17">
        <v>4</v>
      </c>
      <c r="B9" s="28">
        <v>346</v>
      </c>
      <c r="C9" s="28">
        <v>358</v>
      </c>
      <c r="D9" s="28">
        <f>SUM(B9:C9)</f>
        <v>704</v>
      </c>
      <c r="E9" s="28">
        <f>'ANDAMENTO VOTAZIONE'!$V$11</f>
        <v>315</v>
      </c>
      <c r="F9" s="28">
        <f>'ANDAMENTO VOTAZIONE'!$W$11</f>
        <v>304</v>
      </c>
      <c r="G9" s="67">
        <f>'ANDAMENTO VOTAZIONE'!$X$11</f>
        <v>619</v>
      </c>
      <c r="H9" s="28">
        <v>11</v>
      </c>
      <c r="I9" s="28">
        <v>15</v>
      </c>
      <c r="J9" s="28">
        <v>7</v>
      </c>
      <c r="K9" s="28">
        <v>3</v>
      </c>
      <c r="L9" s="28">
        <v>18</v>
      </c>
      <c r="M9" s="28">
        <v>61</v>
      </c>
      <c r="N9" s="28">
        <v>69</v>
      </c>
      <c r="O9" s="28">
        <v>1</v>
      </c>
      <c r="P9" s="28">
        <v>5</v>
      </c>
      <c r="Q9" s="28">
        <v>18</v>
      </c>
      <c r="R9" s="28">
        <v>2</v>
      </c>
      <c r="S9" s="28">
        <v>1</v>
      </c>
      <c r="T9" s="28">
        <v>4</v>
      </c>
      <c r="U9" s="28">
        <v>69</v>
      </c>
      <c r="V9" s="28">
        <v>0</v>
      </c>
      <c r="W9" s="28">
        <v>2</v>
      </c>
      <c r="X9" s="28">
        <v>42</v>
      </c>
      <c r="Y9" s="28">
        <v>198</v>
      </c>
      <c r="Z9" s="28">
        <v>63</v>
      </c>
      <c r="AA9" s="28">
        <v>6</v>
      </c>
      <c r="AB9" s="28">
        <v>6</v>
      </c>
      <c r="AC9" s="28">
        <v>0</v>
      </c>
      <c r="AD9" s="28">
        <v>0</v>
      </c>
      <c r="AE9" s="28">
        <v>2</v>
      </c>
      <c r="AF9" s="29">
        <f>SUM(H9:AE9)</f>
        <v>603</v>
      </c>
      <c r="AG9" s="28">
        <v>0</v>
      </c>
      <c r="AH9" s="28">
        <v>0</v>
      </c>
      <c r="AI9" s="28">
        <v>8</v>
      </c>
      <c r="AJ9" s="28">
        <v>8</v>
      </c>
      <c r="AK9" s="67">
        <f>SUM(AF9:AJ9)</f>
        <v>619</v>
      </c>
      <c r="AL9" s="5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2.75">
      <c r="A10" s="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8"/>
      <c r="AL10" s="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4" customFormat="1" ht="12.75">
      <c r="A11" s="19" t="s">
        <v>14</v>
      </c>
      <c r="B11" s="29">
        <f>SUM(B6:B10)</f>
        <v>1177</v>
      </c>
      <c r="C11" s="29">
        <f>SUM(C6:C10)</f>
        <v>1221</v>
      </c>
      <c r="D11" s="29">
        <f>SUM(D6:D10)</f>
        <v>2398</v>
      </c>
      <c r="E11" s="29">
        <f aca="true" t="shared" si="0" ref="E11:AJ11">SUM(E6:E9)</f>
        <v>1065</v>
      </c>
      <c r="F11" s="29">
        <f t="shared" si="0"/>
        <v>1047</v>
      </c>
      <c r="G11" s="29">
        <f t="shared" si="0"/>
        <v>2112</v>
      </c>
      <c r="H11" s="29">
        <f t="shared" si="0"/>
        <v>21</v>
      </c>
      <c r="I11" s="29">
        <f t="shared" si="0"/>
        <v>71</v>
      </c>
      <c r="J11" s="29">
        <f t="shared" si="0"/>
        <v>36</v>
      </c>
      <c r="K11" s="29">
        <f t="shared" si="0"/>
        <v>10</v>
      </c>
      <c r="L11" s="29">
        <f t="shared" si="0"/>
        <v>75</v>
      </c>
      <c r="M11" s="29">
        <f t="shared" si="0"/>
        <v>226</v>
      </c>
      <c r="N11" s="29">
        <f t="shared" si="0"/>
        <v>198</v>
      </c>
      <c r="O11" s="29">
        <f t="shared" si="0"/>
        <v>7</v>
      </c>
      <c r="P11" s="29">
        <f t="shared" si="0"/>
        <v>10</v>
      </c>
      <c r="Q11" s="29">
        <f t="shared" si="0"/>
        <v>52</v>
      </c>
      <c r="R11" s="29">
        <f>SUM(R6:R10)</f>
        <v>5</v>
      </c>
      <c r="S11" s="29">
        <f>SUM(S6:S10)</f>
        <v>6</v>
      </c>
      <c r="T11" s="29">
        <f t="shared" si="0"/>
        <v>13</v>
      </c>
      <c r="U11" s="29">
        <f t="shared" si="0"/>
        <v>250</v>
      </c>
      <c r="V11" s="29">
        <f t="shared" si="0"/>
        <v>1</v>
      </c>
      <c r="W11" s="29">
        <f t="shared" si="0"/>
        <v>10</v>
      </c>
      <c r="X11" s="29">
        <f t="shared" si="0"/>
        <v>145</v>
      </c>
      <c r="Y11" s="29">
        <f t="shared" si="0"/>
        <v>622</v>
      </c>
      <c r="Z11" s="29">
        <f t="shared" si="0"/>
        <v>231</v>
      </c>
      <c r="AA11" s="29">
        <f t="shared" si="0"/>
        <v>21</v>
      </c>
      <c r="AB11" s="29">
        <f t="shared" si="0"/>
        <v>15</v>
      </c>
      <c r="AC11" s="29">
        <f t="shared" si="0"/>
        <v>3</v>
      </c>
      <c r="AD11" s="29">
        <f t="shared" si="0"/>
        <v>4</v>
      </c>
      <c r="AE11" s="29">
        <f t="shared" si="0"/>
        <v>18</v>
      </c>
      <c r="AF11" s="29">
        <f t="shared" si="0"/>
        <v>2050</v>
      </c>
      <c r="AG11" s="29">
        <f t="shared" si="0"/>
        <v>0</v>
      </c>
      <c r="AH11" s="29">
        <f t="shared" si="0"/>
        <v>0</v>
      </c>
      <c r="AI11" s="29">
        <f t="shared" si="0"/>
        <v>26</v>
      </c>
      <c r="AJ11" s="29">
        <f t="shared" si="0"/>
        <v>36</v>
      </c>
      <c r="AK11" s="38">
        <f>SUM(AF11:AJ11)</f>
        <v>2112</v>
      </c>
      <c r="AL11" s="13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>
      <c r="A12" s="30" t="s">
        <v>15</v>
      </c>
      <c r="B12" s="31">
        <f>B11/$D$11</f>
        <v>0.4908256880733945</v>
      </c>
      <c r="C12" s="31">
        <f>C11/$D$11</f>
        <v>0.5091743119266054</v>
      </c>
      <c r="D12" s="32"/>
      <c r="E12" s="31">
        <f aca="true" t="shared" si="1" ref="E12:M12">E11/$D$11</f>
        <v>0.44412010008340286</v>
      </c>
      <c r="F12" s="31">
        <f t="shared" si="1"/>
        <v>0.43661384487072563</v>
      </c>
      <c r="G12" s="66">
        <f t="shared" si="1"/>
        <v>0.8807339449541285</v>
      </c>
      <c r="H12" s="31">
        <f t="shared" si="1"/>
        <v>0.008757297748123435</v>
      </c>
      <c r="I12" s="31">
        <f t="shared" si="1"/>
        <v>0.029608006672226857</v>
      </c>
      <c r="J12" s="31">
        <f t="shared" si="1"/>
        <v>0.015012510425354461</v>
      </c>
      <c r="K12" s="31">
        <f t="shared" si="1"/>
        <v>0.004170141784820684</v>
      </c>
      <c r="L12" s="31">
        <f t="shared" si="1"/>
        <v>0.03127606338615513</v>
      </c>
      <c r="M12" s="31">
        <f t="shared" si="1"/>
        <v>0.09424520433694746</v>
      </c>
      <c r="N12" s="31">
        <f aca="true" t="shared" si="2" ref="N12:AK12">N11/$D$11</f>
        <v>0.08256880733944955</v>
      </c>
      <c r="O12" s="31">
        <f t="shared" si="2"/>
        <v>0.0029190992493744786</v>
      </c>
      <c r="P12" s="31">
        <f t="shared" si="2"/>
        <v>0.004170141784820684</v>
      </c>
      <c r="Q12" s="31">
        <f t="shared" si="2"/>
        <v>0.021684737281067557</v>
      </c>
      <c r="R12" s="31">
        <f t="shared" si="2"/>
        <v>0.002085070892410342</v>
      </c>
      <c r="S12" s="31">
        <f t="shared" si="2"/>
        <v>0.0025020850708924102</v>
      </c>
      <c r="T12" s="31">
        <f t="shared" si="2"/>
        <v>0.005421184320266889</v>
      </c>
      <c r="U12" s="31">
        <f t="shared" si="2"/>
        <v>0.1042535446205171</v>
      </c>
      <c r="V12" s="31">
        <f t="shared" si="2"/>
        <v>0.0004170141784820684</v>
      </c>
      <c r="W12" s="31">
        <f t="shared" si="2"/>
        <v>0.004170141784820684</v>
      </c>
      <c r="X12" s="31">
        <f t="shared" si="2"/>
        <v>0.060467055879899916</v>
      </c>
      <c r="Y12" s="31">
        <f t="shared" si="2"/>
        <v>0.25938281901584653</v>
      </c>
      <c r="Z12" s="31">
        <f t="shared" si="2"/>
        <v>0.0963302752293578</v>
      </c>
      <c r="AA12" s="31">
        <f t="shared" si="2"/>
        <v>0.008757297748123435</v>
      </c>
      <c r="AB12" s="31">
        <f t="shared" si="2"/>
        <v>0.006255212677231026</v>
      </c>
      <c r="AC12" s="31">
        <f t="shared" si="2"/>
        <v>0.0012510425354462051</v>
      </c>
      <c r="AD12" s="31">
        <f t="shared" si="2"/>
        <v>0.0016680567139282735</v>
      </c>
      <c r="AE12" s="31">
        <f t="shared" si="2"/>
        <v>0.007506255212677231</v>
      </c>
      <c r="AF12" s="31">
        <f t="shared" si="2"/>
        <v>0.8548790658882403</v>
      </c>
      <c r="AG12" s="31">
        <f t="shared" si="2"/>
        <v>0</v>
      </c>
      <c r="AH12" s="31">
        <f t="shared" si="2"/>
        <v>0</v>
      </c>
      <c r="AI12" s="31">
        <f t="shared" si="2"/>
        <v>0.010842368640533779</v>
      </c>
      <c r="AJ12" s="31">
        <f t="shared" si="2"/>
        <v>0.015012510425354461</v>
      </c>
      <c r="AK12" s="31">
        <f t="shared" si="2"/>
        <v>0.8807339449541285</v>
      </c>
      <c r="AL12" s="5"/>
      <c r="AM12" s="7"/>
      <c r="AN12" s="7"/>
      <c r="AO12" s="7"/>
      <c r="AP12" s="7"/>
      <c r="AQ12" s="7"/>
      <c r="AR12" s="7"/>
      <c r="AS12" s="7"/>
      <c r="AT12" s="7"/>
      <c r="AU12" s="7"/>
      <c r="AV12" s="6"/>
      <c r="AW12" s="6"/>
      <c r="AX12" s="6"/>
      <c r="AY12" s="6"/>
      <c r="AZ12" s="6"/>
      <c r="BA12" s="6"/>
    </row>
    <row r="13" spans="1:37" s="37" customFormat="1" ht="12.75">
      <c r="A13" s="33" t="s">
        <v>16</v>
      </c>
      <c r="B13" s="38"/>
      <c r="C13" s="38"/>
      <c r="D13" s="38"/>
      <c r="E13" s="39"/>
      <c r="F13" s="39"/>
      <c r="G13" s="38"/>
      <c r="H13" s="40">
        <f aca="true" t="shared" si="3" ref="H13:AJ13">H11/$G$11</f>
        <v>0.009943181818181818</v>
      </c>
      <c r="I13" s="40">
        <f t="shared" si="3"/>
        <v>0.03361742424242424</v>
      </c>
      <c r="J13" s="40">
        <f t="shared" si="3"/>
        <v>0.017045454545454544</v>
      </c>
      <c r="K13" s="40">
        <f t="shared" si="3"/>
        <v>0.004734848484848485</v>
      </c>
      <c r="L13" s="40">
        <f t="shared" si="3"/>
        <v>0.03551136363636364</v>
      </c>
      <c r="M13" s="40">
        <f t="shared" si="3"/>
        <v>0.10700757575757576</v>
      </c>
      <c r="N13" s="40">
        <f t="shared" si="3"/>
        <v>0.09375</v>
      </c>
      <c r="O13" s="40">
        <f t="shared" si="3"/>
        <v>0.0033143939393939395</v>
      </c>
      <c r="P13" s="40">
        <f t="shared" si="3"/>
        <v>0.004734848484848485</v>
      </c>
      <c r="Q13" s="40">
        <f t="shared" si="3"/>
        <v>0.02462121212121212</v>
      </c>
      <c r="R13" s="40">
        <f t="shared" si="3"/>
        <v>0.0023674242424242425</v>
      </c>
      <c r="S13" s="40">
        <f t="shared" si="3"/>
        <v>0.002840909090909091</v>
      </c>
      <c r="T13" s="40">
        <f t="shared" si="3"/>
        <v>0.00615530303030303</v>
      </c>
      <c r="U13" s="40">
        <f t="shared" si="3"/>
        <v>0.11837121212121213</v>
      </c>
      <c r="V13" s="40">
        <f t="shared" si="3"/>
        <v>0.0004734848484848485</v>
      </c>
      <c r="W13" s="40">
        <f t="shared" si="3"/>
        <v>0.004734848484848485</v>
      </c>
      <c r="X13" s="40">
        <f t="shared" si="3"/>
        <v>0.06865530303030302</v>
      </c>
      <c r="Y13" s="40">
        <f t="shared" si="3"/>
        <v>0.29450757575757575</v>
      </c>
      <c r="Z13" s="40">
        <f t="shared" si="3"/>
        <v>0.109375</v>
      </c>
      <c r="AA13" s="40">
        <f t="shared" si="3"/>
        <v>0.009943181818181818</v>
      </c>
      <c r="AB13" s="40">
        <f t="shared" si="3"/>
        <v>0.007102272727272727</v>
      </c>
      <c r="AC13" s="40">
        <f t="shared" si="3"/>
        <v>0.0014204545454545455</v>
      </c>
      <c r="AD13" s="40">
        <f t="shared" si="3"/>
        <v>0.001893939393939394</v>
      </c>
      <c r="AE13" s="40">
        <f t="shared" si="3"/>
        <v>0.008522727272727272</v>
      </c>
      <c r="AF13" s="40">
        <f t="shared" si="3"/>
        <v>0.9706439393939394</v>
      </c>
      <c r="AG13" s="39">
        <f t="shared" si="3"/>
        <v>0</v>
      </c>
      <c r="AH13" s="39">
        <f t="shared" si="3"/>
        <v>0</v>
      </c>
      <c r="AI13" s="39">
        <f t="shared" si="3"/>
        <v>0.01231060606060606</v>
      </c>
      <c r="AJ13" s="39">
        <f t="shared" si="3"/>
        <v>0.017045454545454544</v>
      </c>
      <c r="AK13" s="33"/>
    </row>
    <row r="14" spans="1:37" ht="12.75">
      <c r="A14" s="15" t="s">
        <v>17</v>
      </c>
      <c r="B14" s="28"/>
      <c r="C14" s="28"/>
      <c r="D14" s="28"/>
      <c r="E14" s="28"/>
      <c r="F14" s="28"/>
      <c r="G14" s="28"/>
      <c r="H14" s="31">
        <f aca="true" t="shared" si="4" ref="H14:AJ14">H11/$AF$11</f>
        <v>0.01024390243902439</v>
      </c>
      <c r="I14" s="31">
        <f t="shared" si="4"/>
        <v>0.03463414634146342</v>
      </c>
      <c r="J14" s="31">
        <f t="shared" si="4"/>
        <v>0.0175609756097561</v>
      </c>
      <c r="K14" s="31">
        <f t="shared" si="4"/>
        <v>0.004878048780487805</v>
      </c>
      <c r="L14" s="31">
        <f t="shared" si="4"/>
        <v>0.036585365853658534</v>
      </c>
      <c r="M14" s="31">
        <f t="shared" si="4"/>
        <v>0.11024390243902439</v>
      </c>
      <c r="N14" s="31">
        <f t="shared" si="4"/>
        <v>0.09658536585365854</v>
      </c>
      <c r="O14" s="31">
        <f t="shared" si="4"/>
        <v>0.0034146341463414634</v>
      </c>
      <c r="P14" s="31">
        <f t="shared" si="4"/>
        <v>0.004878048780487805</v>
      </c>
      <c r="Q14" s="31">
        <f t="shared" si="4"/>
        <v>0.025365853658536587</v>
      </c>
      <c r="R14" s="31">
        <f t="shared" si="4"/>
        <v>0.0024390243902439024</v>
      </c>
      <c r="S14" s="31">
        <f t="shared" si="4"/>
        <v>0.002926829268292683</v>
      </c>
      <c r="T14" s="31">
        <f t="shared" si="4"/>
        <v>0.006341463414634147</v>
      </c>
      <c r="U14" s="31">
        <f t="shared" si="4"/>
        <v>0.12195121951219512</v>
      </c>
      <c r="V14" s="31">
        <f t="shared" si="4"/>
        <v>0.0004878048780487805</v>
      </c>
      <c r="W14" s="31">
        <f t="shared" si="4"/>
        <v>0.004878048780487805</v>
      </c>
      <c r="X14" s="31">
        <f t="shared" si="4"/>
        <v>0.07073170731707316</v>
      </c>
      <c r="Y14" s="31">
        <f t="shared" si="4"/>
        <v>0.30341463414634146</v>
      </c>
      <c r="Z14" s="31">
        <f t="shared" si="4"/>
        <v>0.1126829268292683</v>
      </c>
      <c r="AA14" s="31">
        <f t="shared" si="4"/>
        <v>0.01024390243902439</v>
      </c>
      <c r="AB14" s="31">
        <f t="shared" si="4"/>
        <v>0.007317073170731708</v>
      </c>
      <c r="AC14" s="31">
        <f t="shared" si="4"/>
        <v>0.0014634146341463415</v>
      </c>
      <c r="AD14" s="31">
        <f t="shared" si="4"/>
        <v>0.001951219512195122</v>
      </c>
      <c r="AE14" s="31">
        <f t="shared" si="4"/>
        <v>0.00878048780487805</v>
      </c>
      <c r="AF14" s="31">
        <f t="shared" si="4"/>
        <v>1</v>
      </c>
      <c r="AG14" s="31">
        <f t="shared" si="4"/>
        <v>0</v>
      </c>
      <c r="AH14" s="31">
        <f t="shared" si="4"/>
        <v>0</v>
      </c>
      <c r="AI14" s="31">
        <f t="shared" si="4"/>
        <v>0.012682926829268294</v>
      </c>
      <c r="AJ14" s="31">
        <f t="shared" si="4"/>
        <v>0.0175609756097561</v>
      </c>
      <c r="AK14" s="31"/>
    </row>
    <row r="15" spans="1:37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33"/>
    </row>
  </sheetData>
  <mergeCells count="1">
    <mergeCell ref="J2:R2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2006-04-10T16:49:53Z</cp:lastPrinted>
  <dcterms:created xsi:type="dcterms:W3CDTF">1998-06-04T08:55:22Z</dcterms:created>
  <dcterms:modified xsi:type="dcterms:W3CDTF">2006-04-10T17:01:44Z</dcterms:modified>
  <cp:category/>
  <cp:version/>
  <cp:contentType/>
  <cp:contentStatus/>
</cp:coreProperties>
</file>