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9720" windowHeight="3450" tabRatio="599" activeTab="3"/>
  </bookViews>
  <sheets>
    <sheet name="Andamento votazione" sheetId="1" r:id="rId1"/>
    <sheet name="Camera - uninominale" sheetId="2" r:id="rId2"/>
    <sheet name="Camera - proporzionale" sheetId="3" r:id="rId3"/>
    <sheet name="Senato" sheetId="4" r:id="rId4"/>
  </sheets>
  <definedNames/>
  <calcPr fullCalcOnLoad="1"/>
</workbook>
</file>

<file path=xl/sharedStrings.xml><?xml version="1.0" encoding="utf-8"?>
<sst xmlns="http://schemas.openxmlformats.org/spreadsheetml/2006/main" count="143" uniqueCount="68">
  <si>
    <t xml:space="preserve">        ELEZIONI POLITICHE del 13 MAGGIO 2001</t>
  </si>
  <si>
    <t>CAMERA UNINOMINALE</t>
  </si>
  <si>
    <t>SEZ. ELET.</t>
  </si>
  <si>
    <t>ELETTORI</t>
  </si>
  <si>
    <t>VOTANTI</t>
  </si>
  <si>
    <t>LISTE PARTECIPANTI (voti di lista)</t>
  </si>
  <si>
    <t>Sezioni Elettorali</t>
  </si>
  <si>
    <t>Maschi</t>
  </si>
  <si>
    <t>Femmine</t>
  </si>
  <si>
    <t>TOTALE</t>
  </si>
  <si>
    <r>
      <t xml:space="preserve">Lista 1-    </t>
    </r>
    <r>
      <rPr>
        <b/>
        <sz val="10"/>
        <rFont val="Arial"/>
        <family val="2"/>
      </rPr>
      <t xml:space="preserve"> L'Ulivo per Rutelli - </t>
    </r>
    <r>
      <rPr>
        <i/>
        <sz val="10"/>
        <rFont val="Arial"/>
        <family val="2"/>
      </rPr>
      <t>Beltrame Mariano</t>
    </r>
  </si>
  <si>
    <r>
      <t xml:space="preserve">Lista 2-    </t>
    </r>
    <r>
      <rPr>
        <b/>
        <sz val="10"/>
        <rFont val="Arial"/>
        <family val="2"/>
      </rPr>
      <t xml:space="preserve">Casa delle Libertà - </t>
    </r>
    <r>
      <rPr>
        <i/>
        <sz val="10"/>
        <rFont val="Arial"/>
        <family val="2"/>
      </rPr>
      <t>Adornato Ferdinando</t>
    </r>
  </si>
  <si>
    <t>TOTALE voti validi</t>
  </si>
  <si>
    <t>Voti contestati e non assegnati</t>
  </si>
  <si>
    <t>Schede contenenti voti nulli</t>
  </si>
  <si>
    <t>Schede nulle</t>
  </si>
  <si>
    <t>Schede bianche</t>
  </si>
  <si>
    <t>TOTALE VOTANTI</t>
  </si>
  <si>
    <t>TOT.</t>
  </si>
  <si>
    <t>% elett.</t>
  </si>
  <si>
    <t>% votanti</t>
  </si>
  <si>
    <t>% voti validi</t>
  </si>
  <si>
    <t>CAMERA PROPORZIONALE</t>
  </si>
  <si>
    <r>
      <t xml:space="preserve">Lista 1-    </t>
    </r>
    <r>
      <rPr>
        <b/>
        <sz val="10"/>
        <rFont val="Arial"/>
        <family val="2"/>
      </rPr>
      <t xml:space="preserve"> Liga Fronte Veneto            </t>
    </r>
    <r>
      <rPr>
        <b/>
        <i/>
        <sz val="10"/>
        <rFont val="Arial"/>
        <family val="2"/>
      </rPr>
      <t xml:space="preserve">     </t>
    </r>
    <r>
      <rPr>
        <i/>
        <sz val="10"/>
        <rFont val="Arial"/>
        <family val="2"/>
      </rPr>
      <t>Scaggiante Renzo</t>
    </r>
  </si>
  <si>
    <r>
      <t xml:space="preserve">Lista 2-    </t>
    </r>
    <r>
      <rPr>
        <b/>
        <sz val="10"/>
        <rFont val="Arial"/>
        <family val="2"/>
      </rPr>
      <t xml:space="preserve">Movimento Abolizione dello Scorporo                             </t>
    </r>
    <r>
      <rPr>
        <i/>
        <sz val="10"/>
        <rFont val="Arial"/>
        <family val="2"/>
      </rPr>
      <t>Biagetti A. - Cardone M.</t>
    </r>
  </si>
  <si>
    <r>
      <t xml:space="preserve">Lista 3-  </t>
    </r>
    <r>
      <rPr>
        <b/>
        <sz val="10"/>
        <rFont val="Arial"/>
        <family val="2"/>
      </rPr>
      <t xml:space="preserve"> CCD - CDU                               </t>
    </r>
    <r>
      <rPr>
        <i/>
        <sz val="10"/>
        <rFont val="Arial"/>
        <family val="2"/>
      </rPr>
      <t>Lincetto L. - Savelli G.</t>
    </r>
  </si>
  <si>
    <r>
      <t xml:space="preserve">Lista 4- </t>
    </r>
    <r>
      <rPr>
        <b/>
        <sz val="10"/>
        <rFont val="Arial"/>
        <family val="2"/>
      </rPr>
      <t xml:space="preserve">Verdi - SDI - Il Girasole                        </t>
    </r>
    <r>
      <rPr>
        <i/>
        <sz val="10"/>
        <rFont val="Arial"/>
        <family val="2"/>
      </rPr>
      <t>Resler E. - Cazzolato C.</t>
    </r>
  </si>
  <si>
    <r>
      <t xml:space="preserve">Lista 5-      </t>
    </r>
    <r>
      <rPr>
        <b/>
        <sz val="10"/>
        <rFont val="Arial"/>
        <family val="2"/>
      </rPr>
      <t xml:space="preserve">Lista Di Pietro                            </t>
    </r>
    <r>
      <rPr>
        <i/>
        <sz val="10"/>
        <rFont val="Arial"/>
        <family val="2"/>
      </rPr>
      <t>Giuliana Carlo Gustavo</t>
    </r>
  </si>
  <si>
    <r>
      <t xml:space="preserve">Lista 6 - </t>
    </r>
    <r>
      <rPr>
        <b/>
        <sz val="10"/>
        <rFont val="Arial"/>
        <family val="2"/>
      </rPr>
      <t xml:space="preserve">Paese Nuovo                         </t>
    </r>
    <r>
      <rPr>
        <i/>
        <sz val="10"/>
        <rFont val="Arial"/>
        <family val="2"/>
      </rPr>
      <t>Basso Giuliano</t>
    </r>
  </si>
  <si>
    <r>
      <t xml:space="preserve">Lista 7 -  </t>
    </r>
    <r>
      <rPr>
        <b/>
        <sz val="10"/>
        <rFont val="Arial"/>
        <family val="2"/>
      </rPr>
      <t xml:space="preserve"> Emma Bonino                     </t>
    </r>
    <r>
      <rPr>
        <i/>
        <sz val="10"/>
        <rFont val="Arial"/>
        <family val="2"/>
      </rPr>
      <t>Cicciomessere R. - Pilotto F.</t>
    </r>
  </si>
  <si>
    <r>
      <t xml:space="preserve">Lista 8 -  </t>
    </r>
    <r>
      <rPr>
        <b/>
        <sz val="10"/>
        <rFont val="Arial"/>
        <family val="2"/>
      </rPr>
      <t xml:space="preserve"> Partito Socialista                         </t>
    </r>
    <r>
      <rPr>
        <i/>
        <sz val="10"/>
        <rFont val="Arial"/>
        <family val="2"/>
      </rPr>
      <t>Laroni N. - De Biasi G.</t>
    </r>
  </si>
  <si>
    <r>
      <t xml:space="preserve">Lista 9 - </t>
    </r>
    <r>
      <rPr>
        <b/>
        <sz val="10"/>
        <rFont val="Arial"/>
        <family val="2"/>
      </rPr>
      <t xml:space="preserve">Forza Italia                          </t>
    </r>
    <r>
      <rPr>
        <i/>
        <sz val="10"/>
        <rFont val="Arial"/>
        <family val="2"/>
      </rPr>
      <t>Frattini F. - Colletti L.</t>
    </r>
  </si>
  <si>
    <r>
      <t xml:space="preserve">Lista 10 - </t>
    </r>
    <r>
      <rPr>
        <b/>
        <sz val="10"/>
        <rFont val="Arial"/>
        <family val="2"/>
      </rPr>
      <t xml:space="preserve">Democratici di sinistra                      </t>
    </r>
    <r>
      <rPr>
        <i/>
        <sz val="10"/>
        <rFont val="Arial"/>
        <family val="2"/>
      </rPr>
      <t>Pollastrini B.M.S. - Martella A.</t>
    </r>
  </si>
  <si>
    <r>
      <t xml:space="preserve">Lista 11 - </t>
    </r>
    <r>
      <rPr>
        <b/>
        <sz val="10"/>
        <rFont val="Arial"/>
        <family val="0"/>
      </rPr>
      <t xml:space="preserve">Lega Nord                    </t>
    </r>
    <r>
      <rPr>
        <i/>
        <sz val="10"/>
        <rFont val="Arial"/>
        <family val="2"/>
      </rPr>
      <t>Michielon M. - Codato C.</t>
    </r>
  </si>
  <si>
    <r>
      <t xml:space="preserve">Lista 12 - </t>
    </r>
    <r>
      <rPr>
        <b/>
        <sz val="10"/>
        <rFont val="Arial"/>
        <family val="2"/>
      </rPr>
      <t xml:space="preserve">Democrazia Europea                  </t>
    </r>
    <r>
      <rPr>
        <i/>
        <sz val="10"/>
        <rFont val="Arial"/>
        <family val="2"/>
      </rPr>
      <t>Zotti Enzo</t>
    </r>
  </si>
  <si>
    <r>
      <t xml:space="preserve">Lista 13 - </t>
    </r>
    <r>
      <rPr>
        <b/>
        <sz val="10"/>
        <rFont val="Arial"/>
        <family val="2"/>
      </rPr>
      <t xml:space="preserve">Comunisti Italiani                    </t>
    </r>
    <r>
      <rPr>
        <i/>
        <sz val="10"/>
        <rFont val="Arial"/>
        <family val="2"/>
      </rPr>
      <t>Nesi N. - De Rocco E.</t>
    </r>
  </si>
  <si>
    <r>
      <t xml:space="preserve">Lista 14 - </t>
    </r>
    <r>
      <rPr>
        <b/>
        <sz val="10"/>
        <rFont val="Arial"/>
        <family val="2"/>
      </rPr>
      <t xml:space="preserve">Rifondazione Comunista                       </t>
    </r>
    <r>
      <rPr>
        <i/>
        <sz val="10"/>
        <rFont val="Arial"/>
        <family val="2"/>
      </rPr>
      <t>Bonato F. - Morandin P.</t>
    </r>
  </si>
  <si>
    <r>
      <t xml:space="preserve">Lista 15 - </t>
    </r>
    <r>
      <rPr>
        <b/>
        <sz val="10"/>
        <rFont val="Arial"/>
        <family val="2"/>
      </rPr>
      <t xml:space="preserve">Alleanza Nazionale                        </t>
    </r>
    <r>
      <rPr>
        <i/>
        <sz val="10"/>
        <rFont val="Arial"/>
        <family val="2"/>
      </rPr>
      <t>Serena A. - Teso M.</t>
    </r>
  </si>
  <si>
    <r>
      <t xml:space="preserve">Lista 16 - </t>
    </r>
    <r>
      <rPr>
        <b/>
        <sz val="10"/>
        <rFont val="Arial"/>
        <family val="0"/>
      </rPr>
      <t xml:space="preserve">Democrazia è libertà                      </t>
    </r>
    <r>
      <rPr>
        <i/>
        <sz val="10"/>
        <rFont val="Arial"/>
        <family val="2"/>
      </rPr>
      <t>Fistarol Maurizio</t>
    </r>
  </si>
  <si>
    <r>
      <t xml:space="preserve">Lista 17 - </t>
    </r>
    <r>
      <rPr>
        <b/>
        <sz val="10"/>
        <rFont val="Arial"/>
        <family val="2"/>
      </rPr>
      <t xml:space="preserve">Fiamma Tricolore                     </t>
    </r>
    <r>
      <rPr>
        <i/>
        <sz val="10"/>
        <rFont val="Arial"/>
        <family val="2"/>
      </rPr>
      <t>Gretti E. - Gatto F.</t>
    </r>
  </si>
  <si>
    <t>SENATO</t>
  </si>
  <si>
    <r>
      <t xml:space="preserve">Lista 1-      </t>
    </r>
    <r>
      <rPr>
        <b/>
        <sz val="10"/>
        <rFont val="Arial"/>
        <family val="2"/>
      </rPr>
      <t xml:space="preserve">Emma Bonino      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Faccini Stefano</t>
    </r>
  </si>
  <si>
    <r>
      <t xml:space="preserve">Lista 3-     </t>
    </r>
    <r>
      <rPr>
        <b/>
        <sz val="10"/>
        <rFont val="Arial"/>
        <family val="2"/>
      </rPr>
      <t xml:space="preserve">La Casa delle Libertà </t>
    </r>
    <r>
      <rPr>
        <i/>
        <sz val="10"/>
        <rFont val="Arial"/>
        <family val="2"/>
      </rPr>
      <t>Falcier Luciano</t>
    </r>
  </si>
  <si>
    <r>
      <t xml:space="preserve">Lista 4-   </t>
    </r>
    <r>
      <rPr>
        <b/>
        <sz val="10"/>
        <rFont val="Arial"/>
        <family val="2"/>
      </rPr>
      <t xml:space="preserve">Fiamma Tricolore </t>
    </r>
    <r>
      <rPr>
        <i/>
        <sz val="10"/>
        <rFont val="Arial"/>
        <family val="2"/>
      </rPr>
      <t>Mazzon Ennio</t>
    </r>
  </si>
  <si>
    <r>
      <t xml:space="preserve">Lista 5-  </t>
    </r>
    <r>
      <rPr>
        <b/>
        <sz val="10"/>
        <rFont val="Arial"/>
        <family val="2"/>
      </rPr>
      <t xml:space="preserve">Rifondazione Comunista </t>
    </r>
    <r>
      <rPr>
        <i/>
        <sz val="10"/>
        <rFont val="Arial"/>
        <family val="2"/>
      </rPr>
      <t>Fogagnoli Brunello</t>
    </r>
  </si>
  <si>
    <r>
      <t xml:space="preserve">Lista 6-       </t>
    </r>
    <r>
      <rPr>
        <b/>
        <sz val="10"/>
        <rFont val="Arial"/>
        <family val="2"/>
      </rPr>
      <t xml:space="preserve">  L'Ulivo per Rutelli </t>
    </r>
    <r>
      <rPr>
        <i/>
        <sz val="10"/>
        <rFont val="Arial"/>
        <family val="2"/>
      </rPr>
      <t>Basso Marcello</t>
    </r>
  </si>
  <si>
    <r>
      <t xml:space="preserve">Lista 7 -  </t>
    </r>
    <r>
      <rPr>
        <b/>
        <sz val="10"/>
        <rFont val="Arial"/>
        <family val="2"/>
      </rPr>
      <t xml:space="preserve"> Democrazia Europea </t>
    </r>
    <r>
      <rPr>
        <i/>
        <sz val="10"/>
        <rFont val="Arial"/>
        <family val="2"/>
      </rPr>
      <t>Marusso Giulio</t>
    </r>
  </si>
  <si>
    <r>
      <t xml:space="preserve">Lista 8 -  </t>
    </r>
    <r>
      <rPr>
        <b/>
        <sz val="10"/>
        <rFont val="Arial"/>
        <family val="2"/>
      </rPr>
      <t xml:space="preserve"> Liga Fronte Veneto </t>
    </r>
    <r>
      <rPr>
        <i/>
        <sz val="10"/>
        <rFont val="Arial"/>
        <family val="2"/>
      </rPr>
      <t>Porcù Roberto</t>
    </r>
  </si>
  <si>
    <r>
      <t xml:space="preserve">Lista 9 -  </t>
    </r>
    <r>
      <rPr>
        <b/>
        <sz val="10"/>
        <rFont val="Arial"/>
        <family val="2"/>
      </rPr>
      <t xml:space="preserve"> Va' pensiero - Padania - Veneto </t>
    </r>
    <r>
      <rPr>
        <i/>
        <sz val="10"/>
        <rFont val="Arial"/>
        <family val="2"/>
      </rPr>
      <t>Paludetto Camillo</t>
    </r>
  </si>
  <si>
    <r>
      <t xml:space="preserve">Lista 10 -  </t>
    </r>
    <r>
      <rPr>
        <b/>
        <sz val="10"/>
        <rFont val="Arial"/>
        <family val="2"/>
      </rPr>
      <t xml:space="preserve">Lista di Pietro                 </t>
    </r>
    <r>
      <rPr>
        <i/>
        <sz val="10"/>
        <rFont val="Arial"/>
        <family val="2"/>
      </rPr>
      <t>Florio Rosario</t>
    </r>
  </si>
  <si>
    <t>ELETTORI ISCRITTI</t>
  </si>
  <si>
    <t>SABATO</t>
  </si>
  <si>
    <t>DOMENICA</t>
  </si>
  <si>
    <t>Numero</t>
  </si>
  <si>
    <t>N. di telefono</t>
  </si>
  <si>
    <t>Ore 16 - Costituzione ufficio</t>
  </si>
  <si>
    <t>Ore 7- Inizio Operazioni</t>
  </si>
  <si>
    <t>Votanti ore 12</t>
  </si>
  <si>
    <t>Votanti ore 19</t>
  </si>
  <si>
    <t>Votanti ore 21.30</t>
  </si>
  <si>
    <t>Ore 22 - TOTALE VOTANTI</t>
  </si>
  <si>
    <t>Camera prop.</t>
  </si>
  <si>
    <t>Camera uninom.</t>
  </si>
  <si>
    <t>CAMERA PROP.</t>
  </si>
  <si>
    <t>CAMERA UNINOM.</t>
  </si>
  <si>
    <t>M.</t>
  </si>
  <si>
    <t>F.</t>
  </si>
  <si>
    <t>SI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</si>
</sst>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0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9" fontId="0" fillId="0" borderId="0" xfId="17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Continuous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1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Continuous" vertical="center" wrapText="1"/>
    </xf>
    <xf numFmtId="0" fontId="1" fillId="0" borderId="1" xfId="0" applyFont="1" applyBorder="1" applyAlignment="1">
      <alignment horizontal="centerContinuous" vertical="center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170" fontId="0" fillId="0" borderId="1" xfId="17" applyNumberFormat="1" applyBorder="1" applyAlignment="1">
      <alignment horizontal="center"/>
    </xf>
    <xf numFmtId="17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Continuous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textRotation="90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170" fontId="1" fillId="0" borderId="1" xfId="0" applyNumberFormat="1" applyFont="1" applyBorder="1" applyAlignment="1">
      <alignment horizontal="center"/>
    </xf>
    <xf numFmtId="170" fontId="1" fillId="0" borderId="1" xfId="17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Continuous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9" fontId="0" fillId="0" borderId="1" xfId="17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workbookViewId="0" topLeftCell="E1">
      <selection activeCell="H19" sqref="H19"/>
    </sheetView>
  </sheetViews>
  <sheetFormatPr defaultColWidth="9.140625" defaultRowHeight="12.75"/>
  <sheetData>
    <row r="1" spans="1:24" ht="12.75">
      <c r="A1" s="15"/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34"/>
      <c r="P1" s="17"/>
      <c r="Q1" s="17"/>
      <c r="R1" s="17"/>
      <c r="S1" s="17"/>
      <c r="T1" s="17"/>
      <c r="U1" s="16"/>
      <c r="V1" s="16"/>
      <c r="W1" s="16"/>
      <c r="X1" s="16"/>
    </row>
    <row r="2" spans="1:24" ht="18">
      <c r="A2" s="18" t="s">
        <v>0</v>
      </c>
      <c r="B2" s="18"/>
      <c r="C2" s="19"/>
      <c r="D2" s="19"/>
      <c r="E2" s="19"/>
      <c r="F2" s="19"/>
      <c r="G2" s="19"/>
      <c r="H2" s="19"/>
      <c r="I2" s="19"/>
      <c r="J2" s="20"/>
      <c r="K2" s="16"/>
      <c r="L2" s="16"/>
      <c r="M2" s="16"/>
      <c r="N2" s="16"/>
      <c r="O2" s="34"/>
      <c r="P2" s="42"/>
      <c r="Q2" s="16"/>
      <c r="R2" s="17"/>
      <c r="S2" s="17"/>
      <c r="T2" s="17"/>
      <c r="U2" s="16"/>
      <c r="V2" s="16"/>
      <c r="W2" s="16"/>
      <c r="X2" s="16"/>
    </row>
    <row r="3" spans="1:24" ht="16.5">
      <c r="A3" s="15"/>
      <c r="B3" s="15"/>
      <c r="C3" s="17"/>
      <c r="D3" s="17"/>
      <c r="E3" s="21"/>
      <c r="F3" s="15"/>
      <c r="G3" s="15"/>
      <c r="H3" s="17"/>
      <c r="I3" s="17"/>
      <c r="J3" s="17"/>
      <c r="K3" s="17"/>
      <c r="L3" s="17"/>
      <c r="M3" s="17"/>
      <c r="N3" s="15"/>
      <c r="O3" s="35"/>
      <c r="P3" s="16"/>
      <c r="Q3" s="16"/>
      <c r="R3" s="16"/>
      <c r="S3" s="16"/>
      <c r="T3" s="16"/>
      <c r="U3" s="16"/>
      <c r="V3" s="16"/>
      <c r="W3" s="16"/>
      <c r="X3" s="16"/>
    </row>
    <row r="4" spans="1:24" ht="12.75">
      <c r="A4" s="43" t="s">
        <v>2</v>
      </c>
      <c r="B4" s="44"/>
      <c r="C4" s="45" t="s">
        <v>50</v>
      </c>
      <c r="D4" s="17"/>
      <c r="E4" s="17"/>
      <c r="F4" s="43" t="s">
        <v>51</v>
      </c>
      <c r="G4" s="46"/>
      <c r="H4" s="47" t="s">
        <v>52</v>
      </c>
      <c r="I4" s="23"/>
      <c r="J4" s="17"/>
      <c r="K4" s="17"/>
      <c r="L4" s="23"/>
      <c r="M4" s="17"/>
      <c r="N4" s="17"/>
      <c r="O4" s="34"/>
      <c r="P4" s="45"/>
      <c r="Q4" s="45"/>
      <c r="R4" s="17"/>
      <c r="S4" s="17"/>
      <c r="T4" s="17"/>
      <c r="U4" s="17"/>
      <c r="V4" s="17"/>
      <c r="W4" s="17"/>
      <c r="X4" s="16"/>
    </row>
    <row r="5" spans="1:24" ht="127.5">
      <c r="A5" s="25" t="s">
        <v>53</v>
      </c>
      <c r="B5" s="25" t="s">
        <v>54</v>
      </c>
      <c r="C5" s="25" t="s">
        <v>7</v>
      </c>
      <c r="D5" s="25" t="s">
        <v>8</v>
      </c>
      <c r="E5" s="25" t="s">
        <v>9</v>
      </c>
      <c r="F5" s="25" t="s">
        <v>55</v>
      </c>
      <c r="G5" s="25"/>
      <c r="H5" s="25" t="s">
        <v>56</v>
      </c>
      <c r="I5" s="45" t="s">
        <v>57</v>
      </c>
      <c r="J5" s="48"/>
      <c r="K5" s="45" t="s">
        <v>58</v>
      </c>
      <c r="L5" s="45"/>
      <c r="M5" s="45" t="s">
        <v>59</v>
      </c>
      <c r="N5" s="45"/>
      <c r="O5" s="45" t="s">
        <v>60</v>
      </c>
      <c r="P5" s="45"/>
      <c r="Q5" s="45"/>
      <c r="R5" s="45"/>
      <c r="S5" s="45"/>
      <c r="T5" s="45"/>
      <c r="U5" s="45"/>
      <c r="V5" s="45"/>
      <c r="W5" s="45"/>
      <c r="X5" s="25"/>
    </row>
    <row r="6" spans="1:24" ht="25.5">
      <c r="A6" s="25"/>
      <c r="B6" s="25"/>
      <c r="C6" s="25"/>
      <c r="D6" s="25"/>
      <c r="E6" s="25"/>
      <c r="F6" s="25"/>
      <c r="G6" s="25"/>
      <c r="H6" s="25"/>
      <c r="I6" s="22" t="s">
        <v>61</v>
      </c>
      <c r="J6" s="22" t="s">
        <v>62</v>
      </c>
      <c r="K6" s="22" t="s">
        <v>61</v>
      </c>
      <c r="L6" s="22" t="s">
        <v>62</v>
      </c>
      <c r="M6" s="22" t="s">
        <v>61</v>
      </c>
      <c r="N6" s="22" t="s">
        <v>62</v>
      </c>
      <c r="O6" s="45" t="s">
        <v>40</v>
      </c>
      <c r="P6" s="23"/>
      <c r="Q6" s="23"/>
      <c r="R6" s="45" t="s">
        <v>63</v>
      </c>
      <c r="S6" s="45"/>
      <c r="T6" s="45"/>
      <c r="U6" s="45" t="s">
        <v>64</v>
      </c>
      <c r="V6" s="45"/>
      <c r="W6" s="45"/>
      <c r="X6" s="25"/>
    </row>
    <row r="7" spans="1:24" ht="12.75">
      <c r="A7" s="25"/>
      <c r="B7" s="25"/>
      <c r="C7" s="25"/>
      <c r="D7" s="25"/>
      <c r="E7" s="25"/>
      <c r="F7" s="25"/>
      <c r="G7" s="25"/>
      <c r="H7" s="25"/>
      <c r="I7" s="22"/>
      <c r="J7" s="22"/>
      <c r="K7" s="22"/>
      <c r="L7" s="22"/>
      <c r="M7" s="22"/>
      <c r="N7" s="22"/>
      <c r="O7" s="49" t="s">
        <v>65</v>
      </c>
      <c r="P7" s="49" t="s">
        <v>66</v>
      </c>
      <c r="Q7" s="50" t="s">
        <v>18</v>
      </c>
      <c r="R7" s="49" t="s">
        <v>65</v>
      </c>
      <c r="S7" s="49" t="s">
        <v>66</v>
      </c>
      <c r="T7" s="50" t="s">
        <v>18</v>
      </c>
      <c r="U7" s="49" t="s">
        <v>65</v>
      </c>
      <c r="V7" s="49" t="s">
        <v>66</v>
      </c>
      <c r="W7" s="50" t="s">
        <v>18</v>
      </c>
      <c r="X7" s="25"/>
    </row>
    <row r="8" spans="1:24" ht="12.75">
      <c r="A8" s="28">
        <v>1</v>
      </c>
      <c r="B8" s="28"/>
      <c r="C8" s="28">
        <v>439</v>
      </c>
      <c r="D8" s="28">
        <v>415</v>
      </c>
      <c r="E8" s="38">
        <f>SUM(C8:D8)</f>
        <v>854</v>
      </c>
      <c r="F8" s="28" t="s">
        <v>67</v>
      </c>
      <c r="G8" s="28"/>
      <c r="H8" s="28" t="s">
        <v>67</v>
      </c>
      <c r="I8" s="28">
        <v>128</v>
      </c>
      <c r="J8" s="28">
        <v>128</v>
      </c>
      <c r="K8" s="51">
        <v>306</v>
      </c>
      <c r="L8" s="51">
        <v>306</v>
      </c>
      <c r="M8" s="28">
        <v>407</v>
      </c>
      <c r="N8" s="28">
        <v>407</v>
      </c>
      <c r="O8" s="51">
        <v>203</v>
      </c>
      <c r="P8" s="17">
        <v>192</v>
      </c>
      <c r="Q8" s="29">
        <f>SUM(O8:P8)</f>
        <v>395</v>
      </c>
      <c r="R8" s="28">
        <v>219</v>
      </c>
      <c r="S8" s="28">
        <v>206</v>
      </c>
      <c r="T8" s="29">
        <f>SUM(R8:S8)</f>
        <v>425</v>
      </c>
      <c r="U8" s="28">
        <v>219</v>
      </c>
      <c r="V8" s="28">
        <v>206</v>
      </c>
      <c r="W8" s="29">
        <f>SUM(U8:V8)</f>
        <v>425</v>
      </c>
      <c r="X8" s="28"/>
    </row>
    <row r="9" spans="1:24" ht="12.75">
      <c r="A9" s="28">
        <v>2</v>
      </c>
      <c r="B9" s="28"/>
      <c r="C9" s="28">
        <v>347</v>
      </c>
      <c r="D9" s="28">
        <v>363</v>
      </c>
      <c r="E9" s="38">
        <f>SUM(C9:D9)</f>
        <v>710</v>
      </c>
      <c r="F9" s="28" t="s">
        <v>67</v>
      </c>
      <c r="G9" s="28"/>
      <c r="H9" s="28" t="s">
        <v>67</v>
      </c>
      <c r="I9" s="28">
        <v>147</v>
      </c>
      <c r="J9" s="28">
        <v>147</v>
      </c>
      <c r="K9" s="51">
        <v>464</v>
      </c>
      <c r="L9" s="51">
        <v>464</v>
      </c>
      <c r="M9" s="28">
        <v>609</v>
      </c>
      <c r="N9" s="28">
        <v>609</v>
      </c>
      <c r="O9" s="51">
        <v>282</v>
      </c>
      <c r="P9" s="17">
        <v>295</v>
      </c>
      <c r="Q9" s="29">
        <f>SUM(O9:P9)</f>
        <v>577</v>
      </c>
      <c r="R9" s="28">
        <v>317</v>
      </c>
      <c r="S9" s="28">
        <v>319</v>
      </c>
      <c r="T9" s="29">
        <f>SUM(R9:S9)</f>
        <v>636</v>
      </c>
      <c r="U9" s="28">
        <v>317</v>
      </c>
      <c r="V9" s="28">
        <v>319</v>
      </c>
      <c r="W9" s="29">
        <f>SUM(U9:V9)</f>
        <v>636</v>
      </c>
      <c r="X9" s="28"/>
    </row>
    <row r="10" spans="1:24" ht="12.75">
      <c r="A10" s="28">
        <v>3</v>
      </c>
      <c r="B10" s="28"/>
      <c r="C10" s="28">
        <v>356</v>
      </c>
      <c r="D10" s="28">
        <v>339</v>
      </c>
      <c r="E10" s="38">
        <f>SUM(C10:D10)</f>
        <v>695</v>
      </c>
      <c r="F10" s="28" t="s">
        <v>67</v>
      </c>
      <c r="G10" s="28"/>
      <c r="H10" s="28" t="s">
        <v>67</v>
      </c>
      <c r="I10" s="28">
        <v>173</v>
      </c>
      <c r="J10" s="28">
        <v>173</v>
      </c>
      <c r="K10" s="51">
        <v>386</v>
      </c>
      <c r="L10" s="51">
        <v>386</v>
      </c>
      <c r="M10" s="28">
        <v>543</v>
      </c>
      <c r="N10" s="28">
        <v>543</v>
      </c>
      <c r="O10" s="51">
        <v>268</v>
      </c>
      <c r="P10" s="17">
        <v>257</v>
      </c>
      <c r="Q10" s="29">
        <f>SUM(O10:P10)</f>
        <v>525</v>
      </c>
      <c r="R10" s="28">
        <v>306</v>
      </c>
      <c r="S10" s="28">
        <v>285</v>
      </c>
      <c r="T10" s="29">
        <f>SUM(R10:S10)</f>
        <v>591</v>
      </c>
      <c r="U10" s="28">
        <v>306</v>
      </c>
      <c r="V10" s="28">
        <v>285</v>
      </c>
      <c r="W10" s="29">
        <f>SUM(U10:V10)</f>
        <v>591</v>
      </c>
      <c r="X10" s="28"/>
    </row>
    <row r="11" spans="1:24" ht="12.75">
      <c r="A11" s="28">
        <v>4</v>
      </c>
      <c r="B11" s="28"/>
      <c r="C11" s="28">
        <v>385</v>
      </c>
      <c r="D11" s="28">
        <v>383</v>
      </c>
      <c r="E11" s="38">
        <f>SUM(C11:D11)</f>
        <v>768</v>
      </c>
      <c r="F11" s="28" t="s">
        <v>67</v>
      </c>
      <c r="G11" s="28"/>
      <c r="H11" s="28" t="s">
        <v>67</v>
      </c>
      <c r="I11" s="28">
        <v>158</v>
      </c>
      <c r="J11" s="28">
        <v>158</v>
      </c>
      <c r="K11" s="51">
        <v>459</v>
      </c>
      <c r="L11" s="51">
        <v>459</v>
      </c>
      <c r="M11" s="28">
        <v>615</v>
      </c>
      <c r="N11" s="28">
        <v>615</v>
      </c>
      <c r="O11" s="51">
        <v>306</v>
      </c>
      <c r="P11" s="17">
        <v>276</v>
      </c>
      <c r="Q11" s="29">
        <f>SUM(O11:P11)</f>
        <v>582</v>
      </c>
      <c r="R11" s="28">
        <v>338</v>
      </c>
      <c r="S11" s="28">
        <v>307</v>
      </c>
      <c r="T11" s="29">
        <f>SUM(R11:S11)</f>
        <v>645</v>
      </c>
      <c r="U11" s="28">
        <v>338</v>
      </c>
      <c r="V11" s="28">
        <v>307</v>
      </c>
      <c r="W11" s="29">
        <f>SUM(U11:V11)</f>
        <v>645</v>
      </c>
      <c r="X11" s="28"/>
    </row>
    <row r="12" spans="1:24" ht="12.75">
      <c r="A12" s="17"/>
      <c r="B12" s="1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38"/>
      <c r="P12" s="17"/>
      <c r="Q12" s="28"/>
      <c r="R12" s="28"/>
      <c r="S12" s="28"/>
      <c r="T12" s="28"/>
      <c r="U12" s="28"/>
      <c r="V12" s="28"/>
      <c r="W12" s="28"/>
      <c r="X12" s="28"/>
    </row>
    <row r="13" spans="1:24" ht="12.75">
      <c r="A13" s="20" t="s">
        <v>18</v>
      </c>
      <c r="B13" s="20"/>
      <c r="C13" s="29">
        <f>SUM(C8:C12)</f>
        <v>1527</v>
      </c>
      <c r="D13" s="29">
        <f>SUM(D8:D12)</f>
        <v>1500</v>
      </c>
      <c r="E13" s="29">
        <f>SUM(E8:E12)</f>
        <v>3027</v>
      </c>
      <c r="F13" s="29"/>
      <c r="G13" s="29"/>
      <c r="H13" s="29"/>
      <c r="I13" s="29">
        <f>SUM(I8:I11)</f>
        <v>606</v>
      </c>
      <c r="J13" s="29">
        <f aca="true" t="shared" si="0" ref="J13:W13">SUM(J8:J11)</f>
        <v>606</v>
      </c>
      <c r="K13" s="29">
        <f t="shared" si="0"/>
        <v>1615</v>
      </c>
      <c r="L13" s="29">
        <f t="shared" si="0"/>
        <v>1615</v>
      </c>
      <c r="M13" s="29">
        <f t="shared" si="0"/>
        <v>2174</v>
      </c>
      <c r="N13" s="29">
        <f t="shared" si="0"/>
        <v>2174</v>
      </c>
      <c r="O13" s="29">
        <f t="shared" si="0"/>
        <v>1059</v>
      </c>
      <c r="P13" s="29">
        <f t="shared" si="0"/>
        <v>1020</v>
      </c>
      <c r="Q13" s="29">
        <f t="shared" si="0"/>
        <v>2079</v>
      </c>
      <c r="R13" s="29">
        <f t="shared" si="0"/>
        <v>1180</v>
      </c>
      <c r="S13" s="29">
        <f t="shared" si="0"/>
        <v>1117</v>
      </c>
      <c r="T13" s="29">
        <f t="shared" si="0"/>
        <v>2297</v>
      </c>
      <c r="U13" s="29">
        <f t="shared" si="0"/>
        <v>1180</v>
      </c>
      <c r="V13" s="29">
        <f t="shared" si="0"/>
        <v>1117</v>
      </c>
      <c r="W13" s="29">
        <f t="shared" si="0"/>
        <v>2297</v>
      </c>
      <c r="X13" s="29"/>
    </row>
    <row r="14" spans="1:24" ht="12.75">
      <c r="A14" s="16" t="s">
        <v>19</v>
      </c>
      <c r="B14" s="16"/>
      <c r="C14" s="31">
        <f>C13/$E$13</f>
        <v>0.5044598612487612</v>
      </c>
      <c r="D14" s="31">
        <f>D13/$E$13</f>
        <v>0.49554013875123887</v>
      </c>
      <c r="E14" s="32"/>
      <c r="F14" s="31"/>
      <c r="G14" s="31"/>
      <c r="H14" s="31"/>
      <c r="I14" s="31">
        <f aca="true" t="shared" si="1" ref="I14:N14">I13/$E$13</f>
        <v>0.2001982160555005</v>
      </c>
      <c r="J14" s="31">
        <f t="shared" si="1"/>
        <v>0.2001982160555005</v>
      </c>
      <c r="K14" s="31">
        <f t="shared" si="1"/>
        <v>0.5335315493888338</v>
      </c>
      <c r="L14" s="31">
        <f t="shared" si="1"/>
        <v>0.5335315493888338</v>
      </c>
      <c r="M14" s="31">
        <f t="shared" si="1"/>
        <v>0.7182028410967956</v>
      </c>
      <c r="N14" s="31">
        <f t="shared" si="1"/>
        <v>0.7182028410967956</v>
      </c>
      <c r="O14" s="31">
        <f>O13/1377</f>
        <v>0.7690631808278867</v>
      </c>
      <c r="P14" s="31">
        <f>P13/1385</f>
        <v>0.7364620938628159</v>
      </c>
      <c r="Q14" s="31">
        <f>Q13/2762</f>
        <v>0.7527154236060826</v>
      </c>
      <c r="R14" s="31">
        <f aca="true" t="shared" si="2" ref="R14:W14">R13/$E$13</f>
        <v>0.38982490915097456</v>
      </c>
      <c r="S14" s="31">
        <f t="shared" si="2"/>
        <v>0.36901222332342254</v>
      </c>
      <c r="T14" s="31">
        <f t="shared" si="2"/>
        <v>0.7588371324743971</v>
      </c>
      <c r="U14" s="31">
        <f t="shared" si="2"/>
        <v>0.38982490915097456</v>
      </c>
      <c r="V14" s="31">
        <f t="shared" si="2"/>
        <v>0.36901222332342254</v>
      </c>
      <c r="W14" s="31">
        <f t="shared" si="2"/>
        <v>0.7588371324743971</v>
      </c>
      <c r="X14" s="52"/>
    </row>
    <row r="15" spans="1:24" ht="12.75">
      <c r="A15" s="35" t="s">
        <v>20</v>
      </c>
      <c r="B15" s="35"/>
      <c r="C15" s="38"/>
      <c r="D15" s="38"/>
      <c r="E15" s="38"/>
      <c r="F15" s="39"/>
      <c r="G15" s="39"/>
      <c r="H15" s="38"/>
      <c r="I15" s="40"/>
      <c r="J15" s="40"/>
      <c r="K15" s="40"/>
      <c r="L15" s="39"/>
      <c r="M15" s="39"/>
      <c r="N15" s="39"/>
      <c r="O15" s="35"/>
      <c r="P15" s="35"/>
      <c r="Q15" s="35"/>
      <c r="R15" s="35"/>
      <c r="S15" s="35"/>
      <c r="T15" s="35"/>
      <c r="U15" s="35"/>
      <c r="V15" s="35"/>
      <c r="W15" s="35"/>
      <c r="X15" s="35"/>
    </row>
    <row r="16" spans="1:24" ht="12.75">
      <c r="A16" s="16" t="s">
        <v>21</v>
      </c>
      <c r="B16" s="16"/>
      <c r="C16" s="28"/>
      <c r="D16" s="28"/>
      <c r="E16" s="28"/>
      <c r="F16" s="28"/>
      <c r="G16" s="28"/>
      <c r="H16" s="28"/>
      <c r="I16" s="31"/>
      <c r="J16" s="31"/>
      <c r="K16" s="31"/>
      <c r="L16" s="32"/>
      <c r="M16" s="32"/>
      <c r="N16" s="32"/>
      <c r="O16" s="35"/>
      <c r="P16" s="16"/>
      <c r="Q16" s="16"/>
      <c r="R16" s="16"/>
      <c r="S16" s="16"/>
      <c r="T16" s="16"/>
      <c r="U16" s="16"/>
      <c r="V16" s="16"/>
      <c r="W16" s="16"/>
      <c r="X16" s="16"/>
    </row>
    <row r="17" spans="1:24" ht="12.75">
      <c r="A17" s="16"/>
      <c r="B17" s="1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35"/>
      <c r="P17" s="16"/>
      <c r="Q17" s="16"/>
      <c r="R17" s="16"/>
      <c r="S17" s="16"/>
      <c r="T17" s="16"/>
      <c r="U17" s="16"/>
      <c r="V17" s="16"/>
      <c r="W17" s="16"/>
      <c r="X17" s="16"/>
    </row>
    <row r="18" spans="1:24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31"/>
      <c r="P18" s="16"/>
      <c r="Q18" s="16"/>
      <c r="R18" s="16"/>
      <c r="S18" s="16"/>
      <c r="T18" s="16"/>
      <c r="U18" s="16"/>
      <c r="V18" s="16"/>
      <c r="W18" s="16"/>
      <c r="X18" s="16"/>
    </row>
    <row r="19" spans="1:24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35"/>
      <c r="P19" s="16"/>
      <c r="Q19" s="16"/>
      <c r="R19" s="16"/>
      <c r="S19" s="16"/>
      <c r="T19" s="16"/>
      <c r="U19" s="16"/>
      <c r="V19" s="16"/>
      <c r="W19" s="16"/>
      <c r="X19" s="16"/>
    </row>
    <row r="20" spans="1:24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35"/>
      <c r="P20" s="16"/>
      <c r="Q20" s="16"/>
      <c r="R20" s="16"/>
      <c r="S20" s="16"/>
      <c r="T20" s="16"/>
      <c r="U20" s="16"/>
      <c r="V20" s="16"/>
      <c r="W20" s="16"/>
      <c r="X20" s="1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5"/>
  <sheetViews>
    <sheetView workbookViewId="0" topLeftCell="A1">
      <selection activeCell="F13" sqref="F13"/>
    </sheetView>
  </sheetViews>
  <sheetFormatPr defaultColWidth="9.140625" defaultRowHeight="12.75"/>
  <cols>
    <col min="1" max="1" width="10.140625" style="2" customWidth="1"/>
    <col min="2" max="2" width="6.140625" style="2" customWidth="1"/>
    <col min="3" max="3" width="6.421875" style="2" customWidth="1"/>
    <col min="4" max="4" width="7.421875" style="2" customWidth="1"/>
    <col min="5" max="14" width="7.140625" style="2" customWidth="1"/>
    <col min="15" max="15" width="9.140625" style="37" customWidth="1"/>
    <col min="16" max="16" width="5.8515625" style="2" customWidth="1"/>
    <col min="17" max="31" width="5.140625" style="2" customWidth="1"/>
    <col min="32" max="16384" width="9.140625" style="2" customWidth="1"/>
  </cols>
  <sheetData>
    <row r="1" spans="1:20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34"/>
      <c r="P1" s="5"/>
      <c r="Q1" s="5"/>
      <c r="R1" s="5"/>
      <c r="S1" s="5"/>
      <c r="T1" s="5"/>
    </row>
    <row r="2" spans="1:20" ht="18">
      <c r="A2" s="18" t="s">
        <v>0</v>
      </c>
      <c r="B2" s="19"/>
      <c r="C2" s="19"/>
      <c r="D2" s="19"/>
      <c r="E2" s="19"/>
      <c r="F2" s="19"/>
      <c r="G2" s="19"/>
      <c r="H2" s="19"/>
      <c r="I2" s="20"/>
      <c r="J2" s="16"/>
      <c r="K2" s="16"/>
      <c r="L2" s="16"/>
      <c r="M2" s="16"/>
      <c r="N2" s="16"/>
      <c r="O2" s="34"/>
      <c r="P2" s="8"/>
      <c r="R2" s="5"/>
      <c r="S2" s="5"/>
      <c r="T2" s="5"/>
    </row>
    <row r="3" spans="1:15" ht="16.5">
      <c r="A3" s="15"/>
      <c r="B3" s="17"/>
      <c r="C3" s="17"/>
      <c r="D3" s="21" t="s">
        <v>1</v>
      </c>
      <c r="E3" s="15"/>
      <c r="F3" s="17"/>
      <c r="G3" s="17"/>
      <c r="H3" s="17"/>
      <c r="I3" s="17"/>
      <c r="J3" s="17"/>
      <c r="K3" s="17"/>
      <c r="L3" s="17"/>
      <c r="M3" s="17"/>
      <c r="N3" s="15"/>
      <c r="O3" s="33"/>
    </row>
    <row r="4" spans="1:31" ht="25.5">
      <c r="A4" s="22" t="s">
        <v>2</v>
      </c>
      <c r="B4" s="23" t="s">
        <v>3</v>
      </c>
      <c r="C4" s="17"/>
      <c r="D4" s="17"/>
      <c r="E4" s="24" t="s">
        <v>4</v>
      </c>
      <c r="F4" s="19"/>
      <c r="G4" s="19"/>
      <c r="H4" s="23" t="s">
        <v>5</v>
      </c>
      <c r="I4" s="17"/>
      <c r="J4" s="17"/>
      <c r="K4" s="23"/>
      <c r="L4" s="23"/>
      <c r="M4" s="17"/>
      <c r="N4" s="17"/>
      <c r="O4" s="35"/>
      <c r="P4" s="10"/>
      <c r="Q4" s="11"/>
      <c r="R4" s="1"/>
      <c r="S4" s="1"/>
      <c r="T4" s="1"/>
      <c r="U4" s="5"/>
      <c r="V4" s="5"/>
      <c r="W4" s="5"/>
      <c r="X4" s="5"/>
      <c r="Y4" s="5"/>
      <c r="Z4" s="5"/>
      <c r="AA4" s="9"/>
      <c r="AB4" s="5"/>
      <c r="AC4" s="5"/>
      <c r="AD4" s="5"/>
      <c r="AE4" s="5"/>
    </row>
    <row r="5" spans="1:30" ht="167.25" customHeight="1">
      <c r="A5" s="25" t="s">
        <v>6</v>
      </c>
      <c r="B5" s="25" t="s">
        <v>7</v>
      </c>
      <c r="C5" s="25" t="s">
        <v>8</v>
      </c>
      <c r="D5" s="25" t="s">
        <v>9</v>
      </c>
      <c r="E5" s="25" t="s">
        <v>7</v>
      </c>
      <c r="F5" s="25" t="s">
        <v>8</v>
      </c>
      <c r="G5" s="25" t="s">
        <v>9</v>
      </c>
      <c r="H5" s="26" t="s">
        <v>10</v>
      </c>
      <c r="I5" s="26" t="s">
        <v>11</v>
      </c>
      <c r="J5" s="27" t="s">
        <v>12</v>
      </c>
      <c r="K5" s="25" t="s">
        <v>13</v>
      </c>
      <c r="L5" s="25" t="s">
        <v>14</v>
      </c>
      <c r="M5" s="25" t="s">
        <v>15</v>
      </c>
      <c r="N5" s="41" t="s">
        <v>16</v>
      </c>
      <c r="O5" s="36" t="s">
        <v>17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4"/>
      <c r="AD5" s="3"/>
    </row>
    <row r="6" spans="1:31" ht="12.75">
      <c r="A6" s="17">
        <v>1</v>
      </c>
      <c r="B6" s="28">
        <v>439</v>
      </c>
      <c r="C6" s="28">
        <v>415</v>
      </c>
      <c r="D6" s="28">
        <f>SUM(B6:C6)</f>
        <v>854</v>
      </c>
      <c r="E6" s="28">
        <v>219</v>
      </c>
      <c r="F6" s="28">
        <v>206</v>
      </c>
      <c r="G6" s="28">
        <f>SUM(E6:F6)</f>
        <v>425</v>
      </c>
      <c r="H6" s="28">
        <v>151</v>
      </c>
      <c r="I6" s="28">
        <v>237</v>
      </c>
      <c r="J6" s="29">
        <f>SUM(H6:I6)</f>
        <v>388</v>
      </c>
      <c r="K6" s="28"/>
      <c r="L6" s="28"/>
      <c r="M6" s="28">
        <v>17</v>
      </c>
      <c r="N6" s="28">
        <v>20</v>
      </c>
      <c r="O6" s="38">
        <f>SUM(J6:N6)</f>
        <v>425</v>
      </c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2.75">
      <c r="A7" s="17">
        <v>2</v>
      </c>
      <c r="B7" s="28">
        <v>347</v>
      </c>
      <c r="C7" s="28">
        <v>363</v>
      </c>
      <c r="D7" s="28">
        <f>SUM(B7:C7)</f>
        <v>710</v>
      </c>
      <c r="E7" s="28">
        <v>317</v>
      </c>
      <c r="F7" s="28">
        <v>319</v>
      </c>
      <c r="G7" s="28">
        <f>SUM(E7:F7)</f>
        <v>636</v>
      </c>
      <c r="H7" s="28">
        <v>270</v>
      </c>
      <c r="I7" s="28">
        <v>314</v>
      </c>
      <c r="J7" s="29">
        <f>SUM(H7:I7)</f>
        <v>584</v>
      </c>
      <c r="K7" s="28"/>
      <c r="L7" s="28"/>
      <c r="M7" s="28">
        <v>24</v>
      </c>
      <c r="N7" s="28">
        <v>28</v>
      </c>
      <c r="O7" s="38">
        <f>SUM(J7:N7)</f>
        <v>636</v>
      </c>
      <c r="P7" s="5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12.75">
      <c r="A8" s="17">
        <v>3</v>
      </c>
      <c r="B8" s="28">
        <v>356</v>
      </c>
      <c r="C8" s="28">
        <v>339</v>
      </c>
      <c r="D8" s="28">
        <f>SUM(B8:C8)</f>
        <v>695</v>
      </c>
      <c r="E8" s="28">
        <v>306</v>
      </c>
      <c r="F8" s="28">
        <v>285</v>
      </c>
      <c r="G8" s="28">
        <f>SUM(E8:F8)</f>
        <v>591</v>
      </c>
      <c r="H8" s="28">
        <v>215</v>
      </c>
      <c r="I8" s="28">
        <v>330</v>
      </c>
      <c r="J8" s="29">
        <f>SUM(H8:I8)</f>
        <v>545</v>
      </c>
      <c r="K8" s="28"/>
      <c r="L8" s="28"/>
      <c r="M8" s="28">
        <v>23</v>
      </c>
      <c r="N8" s="28">
        <v>23</v>
      </c>
      <c r="O8" s="38">
        <f>SUM(J8:N8)</f>
        <v>591</v>
      </c>
      <c r="P8" s="5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ht="12.75">
      <c r="A9" s="17">
        <v>4</v>
      </c>
      <c r="B9" s="28">
        <v>385</v>
      </c>
      <c r="C9" s="28">
        <v>383</v>
      </c>
      <c r="D9" s="28">
        <f>SUM(B9:C9)</f>
        <v>768</v>
      </c>
      <c r="E9" s="28">
        <v>338</v>
      </c>
      <c r="F9" s="28">
        <v>307</v>
      </c>
      <c r="G9" s="28">
        <f>SUM(E9:F9)</f>
        <v>645</v>
      </c>
      <c r="H9" s="28">
        <v>233</v>
      </c>
      <c r="I9" s="28">
        <v>352</v>
      </c>
      <c r="J9" s="29">
        <f>SUM(H9:I9)</f>
        <v>585</v>
      </c>
      <c r="K9" s="28"/>
      <c r="L9" s="28"/>
      <c r="M9" s="28">
        <v>26</v>
      </c>
      <c r="N9" s="28">
        <v>34</v>
      </c>
      <c r="O9" s="38">
        <f>SUM(J9:N9)</f>
        <v>645</v>
      </c>
      <c r="P9" s="5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12.75">
      <c r="A10" s="1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38"/>
      <c r="P10" s="5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s="14" customFormat="1" ht="12.75">
      <c r="A11" s="19" t="s">
        <v>18</v>
      </c>
      <c r="B11" s="29">
        <f>SUM(B6:B10)</f>
        <v>1527</v>
      </c>
      <c r="C11" s="29">
        <f>SUM(C6:C10)</f>
        <v>1500</v>
      </c>
      <c r="D11" s="29">
        <f>SUM(D6:D10)</f>
        <v>3027</v>
      </c>
      <c r="E11" s="29">
        <f aca="true" t="shared" si="0" ref="E11:N11">SUM(E6:E9)</f>
        <v>1180</v>
      </c>
      <c r="F11" s="29">
        <f t="shared" si="0"/>
        <v>1117</v>
      </c>
      <c r="G11" s="29">
        <f t="shared" si="0"/>
        <v>2297</v>
      </c>
      <c r="H11" s="29">
        <f t="shared" si="0"/>
        <v>869</v>
      </c>
      <c r="I11" s="29">
        <f t="shared" si="0"/>
        <v>1233</v>
      </c>
      <c r="J11" s="29">
        <f t="shared" si="0"/>
        <v>2102</v>
      </c>
      <c r="K11" s="29">
        <f t="shared" si="0"/>
        <v>0</v>
      </c>
      <c r="L11" s="29">
        <f t="shared" si="0"/>
        <v>0</v>
      </c>
      <c r="M11" s="29">
        <f t="shared" si="0"/>
        <v>90</v>
      </c>
      <c r="N11" s="29">
        <f t="shared" si="0"/>
        <v>105</v>
      </c>
      <c r="O11" s="38">
        <f>SUM(J11:N11)</f>
        <v>2297</v>
      </c>
      <c r="P11" s="13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ht="12.75">
      <c r="A12" s="30" t="s">
        <v>19</v>
      </c>
      <c r="B12" s="31">
        <f>B11/$D$11</f>
        <v>0.5044598612487612</v>
      </c>
      <c r="C12" s="31">
        <f>C11/$D$11</f>
        <v>0.49554013875123887</v>
      </c>
      <c r="D12" s="32"/>
      <c r="E12" s="31">
        <f aca="true" t="shared" si="1" ref="E12:O12">E11/$D$11</f>
        <v>0.38982490915097456</v>
      </c>
      <c r="F12" s="31">
        <f t="shared" si="1"/>
        <v>0.36901222332342254</v>
      </c>
      <c r="G12" s="31">
        <f t="shared" si="1"/>
        <v>0.7588371324743971</v>
      </c>
      <c r="H12" s="31">
        <f t="shared" si="1"/>
        <v>0.2870829203832177</v>
      </c>
      <c r="I12" s="31">
        <f t="shared" si="1"/>
        <v>0.40733399405351833</v>
      </c>
      <c r="J12" s="31">
        <f t="shared" si="1"/>
        <v>0.694416914436736</v>
      </c>
      <c r="K12" s="31">
        <f t="shared" si="1"/>
        <v>0</v>
      </c>
      <c r="L12" s="31">
        <f t="shared" si="1"/>
        <v>0</v>
      </c>
      <c r="M12" s="31">
        <f t="shared" si="1"/>
        <v>0.02973240832507433</v>
      </c>
      <c r="N12" s="31">
        <f t="shared" si="1"/>
        <v>0.03468780971258672</v>
      </c>
      <c r="O12" s="31">
        <f t="shared" si="1"/>
        <v>0.7588371324743971</v>
      </c>
      <c r="P12" s="5"/>
      <c r="Q12" s="7"/>
      <c r="R12" s="7"/>
      <c r="S12" s="7"/>
      <c r="T12" s="7"/>
      <c r="U12" s="7"/>
      <c r="V12" s="7"/>
      <c r="W12" s="7"/>
      <c r="X12" s="7"/>
      <c r="Y12" s="7"/>
      <c r="Z12" s="6"/>
      <c r="AA12" s="6"/>
      <c r="AB12" s="6"/>
      <c r="AC12" s="6"/>
      <c r="AD12" s="6"/>
      <c r="AE12" s="6"/>
    </row>
    <row r="13" spans="1:15" s="37" customFormat="1" ht="12.75">
      <c r="A13" s="33" t="s">
        <v>20</v>
      </c>
      <c r="B13" s="38"/>
      <c r="C13" s="38"/>
      <c r="D13" s="38"/>
      <c r="E13" s="39"/>
      <c r="F13" s="39"/>
      <c r="G13" s="38"/>
      <c r="H13" s="40">
        <f aca="true" t="shared" si="2" ref="H13:N13">H11/$G$11</f>
        <v>0.3783195472355246</v>
      </c>
      <c r="I13" s="40">
        <f t="shared" si="2"/>
        <v>0.5367871136264694</v>
      </c>
      <c r="J13" s="40">
        <f t="shared" si="2"/>
        <v>0.9151066608619939</v>
      </c>
      <c r="K13" s="39">
        <f t="shared" si="2"/>
        <v>0</v>
      </c>
      <c r="L13" s="39">
        <f t="shared" si="2"/>
        <v>0</v>
      </c>
      <c r="M13" s="39">
        <f t="shared" si="2"/>
        <v>0.0391815411406182</v>
      </c>
      <c r="N13" s="39">
        <f t="shared" si="2"/>
        <v>0.0457117979973879</v>
      </c>
      <c r="O13" s="33"/>
    </row>
    <row r="14" spans="1:15" ht="12.75">
      <c r="A14" s="15" t="s">
        <v>21</v>
      </c>
      <c r="B14" s="28"/>
      <c r="C14" s="28"/>
      <c r="D14" s="28"/>
      <c r="E14" s="28"/>
      <c r="F14" s="28"/>
      <c r="G14" s="28"/>
      <c r="H14" s="31">
        <f>H11/$J$11</f>
        <v>0.4134157944814462</v>
      </c>
      <c r="I14" s="31">
        <f>I11/$J$11</f>
        <v>0.5865842055185537</v>
      </c>
      <c r="J14" s="31"/>
      <c r="K14" s="32"/>
      <c r="L14" s="32"/>
      <c r="M14" s="32"/>
      <c r="N14" s="32"/>
      <c r="O14" s="33"/>
    </row>
    <row r="15" spans="1:15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33"/>
    </row>
  </sheetData>
  <printOptions/>
  <pageMargins left="0.75" right="0.75" top="1" bottom="1" header="0.5" footer="0.5"/>
  <pageSetup horizontalDpi="360" verticalDpi="360" orientation="landscape" paperSize="9" r:id="rId1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15"/>
  <sheetViews>
    <sheetView workbookViewId="0" topLeftCell="A1">
      <selection activeCell="F9" sqref="F9"/>
    </sheetView>
  </sheetViews>
  <sheetFormatPr defaultColWidth="9.140625" defaultRowHeight="12.75"/>
  <cols>
    <col min="1" max="1" width="10.140625" style="2" customWidth="1"/>
    <col min="2" max="2" width="6.140625" style="2" customWidth="1"/>
    <col min="3" max="3" width="6.421875" style="2" customWidth="1"/>
    <col min="4" max="4" width="7.421875" style="2" customWidth="1"/>
    <col min="5" max="29" width="7.140625" style="2" customWidth="1"/>
    <col min="30" max="30" width="9.140625" style="37" customWidth="1"/>
    <col min="31" max="31" width="5.8515625" style="2" customWidth="1"/>
    <col min="32" max="46" width="5.140625" style="2" customWidth="1"/>
    <col min="47" max="16384" width="9.140625" style="2" customWidth="1"/>
  </cols>
  <sheetData>
    <row r="1" spans="1:35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34"/>
      <c r="AE1" s="5"/>
      <c r="AF1" s="5"/>
      <c r="AG1" s="5"/>
      <c r="AH1" s="5"/>
      <c r="AI1" s="5"/>
    </row>
    <row r="2" spans="1:35" ht="18">
      <c r="A2" s="18" t="s">
        <v>0</v>
      </c>
      <c r="B2" s="19"/>
      <c r="C2" s="19"/>
      <c r="D2" s="19"/>
      <c r="E2" s="19"/>
      <c r="F2" s="19"/>
      <c r="G2" s="19"/>
      <c r="H2" s="19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16"/>
      <c r="Z2" s="16"/>
      <c r="AA2" s="16"/>
      <c r="AB2" s="16"/>
      <c r="AC2" s="16"/>
      <c r="AD2" s="34"/>
      <c r="AE2" s="8"/>
      <c r="AG2" s="5"/>
      <c r="AH2" s="5"/>
      <c r="AI2" s="5"/>
    </row>
    <row r="3" spans="1:30" ht="16.5">
      <c r="A3" s="15"/>
      <c r="B3" s="17"/>
      <c r="C3" s="17"/>
      <c r="D3" s="21" t="s">
        <v>22</v>
      </c>
      <c r="E3" s="15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5"/>
      <c r="AD3" s="33"/>
    </row>
    <row r="4" spans="1:46" ht="25.5">
      <c r="A4" s="22" t="s">
        <v>2</v>
      </c>
      <c r="B4" s="23" t="s">
        <v>3</v>
      </c>
      <c r="C4" s="17"/>
      <c r="D4" s="17"/>
      <c r="E4" s="24" t="s">
        <v>4</v>
      </c>
      <c r="F4" s="19"/>
      <c r="G4" s="19"/>
      <c r="H4" s="23" t="s">
        <v>5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23"/>
      <c r="AA4" s="23"/>
      <c r="AB4" s="17"/>
      <c r="AC4" s="17"/>
      <c r="AD4" s="35"/>
      <c r="AE4" s="10"/>
      <c r="AF4" s="11"/>
      <c r="AG4" s="1"/>
      <c r="AH4" s="1"/>
      <c r="AI4" s="1"/>
      <c r="AJ4" s="5"/>
      <c r="AK4" s="5"/>
      <c r="AL4" s="5"/>
      <c r="AM4" s="5"/>
      <c r="AN4" s="5"/>
      <c r="AO4" s="5"/>
      <c r="AP4" s="9"/>
      <c r="AQ4" s="5"/>
      <c r="AR4" s="5"/>
      <c r="AS4" s="5"/>
      <c r="AT4" s="5"/>
    </row>
    <row r="5" spans="1:45" ht="167.25" customHeight="1">
      <c r="A5" s="25" t="s">
        <v>6</v>
      </c>
      <c r="B5" s="25" t="s">
        <v>7</v>
      </c>
      <c r="C5" s="25" t="s">
        <v>8</v>
      </c>
      <c r="D5" s="25" t="s">
        <v>9</v>
      </c>
      <c r="E5" s="25" t="s">
        <v>7</v>
      </c>
      <c r="F5" s="25" t="s">
        <v>8</v>
      </c>
      <c r="G5" s="25" t="s">
        <v>9</v>
      </c>
      <c r="H5" s="26" t="s">
        <v>23</v>
      </c>
      <c r="I5" s="26" t="s">
        <v>24</v>
      </c>
      <c r="J5" s="26" t="s">
        <v>25</v>
      </c>
      <c r="K5" s="26" t="s">
        <v>26</v>
      </c>
      <c r="L5" s="26" t="s">
        <v>27</v>
      </c>
      <c r="M5" s="26" t="s">
        <v>28</v>
      </c>
      <c r="N5" s="26" t="s">
        <v>29</v>
      </c>
      <c r="O5" s="26" t="s">
        <v>30</v>
      </c>
      <c r="P5" s="26" t="s">
        <v>31</v>
      </c>
      <c r="Q5" s="26" t="s">
        <v>32</v>
      </c>
      <c r="R5" s="26" t="s">
        <v>33</v>
      </c>
      <c r="S5" s="26" t="s">
        <v>34</v>
      </c>
      <c r="T5" s="26" t="s">
        <v>35</v>
      </c>
      <c r="U5" s="26" t="s">
        <v>36</v>
      </c>
      <c r="V5" s="26" t="s">
        <v>37</v>
      </c>
      <c r="W5" s="26" t="s">
        <v>38</v>
      </c>
      <c r="X5" s="26" t="s">
        <v>39</v>
      </c>
      <c r="Y5" s="27" t="s">
        <v>12</v>
      </c>
      <c r="Z5" s="25" t="s">
        <v>13</v>
      </c>
      <c r="AA5" s="25" t="s">
        <v>14</v>
      </c>
      <c r="AB5" s="25" t="s">
        <v>15</v>
      </c>
      <c r="AC5" s="41" t="s">
        <v>16</v>
      </c>
      <c r="AD5" s="36" t="s">
        <v>17</v>
      </c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4"/>
      <c r="AS5" s="3"/>
    </row>
    <row r="6" spans="1:46" ht="12.75">
      <c r="A6" s="17">
        <v>1</v>
      </c>
      <c r="B6" s="28">
        <v>439</v>
      </c>
      <c r="C6" s="28">
        <v>415</v>
      </c>
      <c r="D6" s="28">
        <f>SUM(B6:C6)</f>
        <v>854</v>
      </c>
      <c r="E6" s="28">
        <v>219</v>
      </c>
      <c r="F6" s="28">
        <v>206</v>
      </c>
      <c r="G6" s="28">
        <f>SUM(E6:F6)</f>
        <v>425</v>
      </c>
      <c r="H6" s="28">
        <v>10</v>
      </c>
      <c r="I6" s="28">
        <v>1</v>
      </c>
      <c r="J6" s="28">
        <v>14</v>
      </c>
      <c r="K6" s="28">
        <v>6</v>
      </c>
      <c r="L6" s="28">
        <v>13</v>
      </c>
      <c r="M6" s="28">
        <v>3</v>
      </c>
      <c r="N6" s="28">
        <v>10</v>
      </c>
      <c r="O6" s="28">
        <v>5</v>
      </c>
      <c r="P6" s="28">
        <v>136</v>
      </c>
      <c r="Q6" s="28">
        <v>38</v>
      </c>
      <c r="R6" s="28">
        <v>44</v>
      </c>
      <c r="S6" s="28">
        <v>4</v>
      </c>
      <c r="T6" s="28">
        <v>2</v>
      </c>
      <c r="U6" s="28">
        <v>17</v>
      </c>
      <c r="V6" s="28">
        <v>40</v>
      </c>
      <c r="W6" s="28">
        <v>40</v>
      </c>
      <c r="X6" s="28">
        <v>9</v>
      </c>
      <c r="Y6" s="29">
        <f>SUM(H6:X6)</f>
        <v>392</v>
      </c>
      <c r="Z6" s="28"/>
      <c r="AA6" s="28"/>
      <c r="AB6" s="28">
        <v>13</v>
      </c>
      <c r="AC6" s="28">
        <v>20</v>
      </c>
      <c r="AD6" s="38">
        <f>SUM(Y6:AC6)</f>
        <v>425</v>
      </c>
      <c r="AE6" s="5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12.75">
      <c r="A7" s="17">
        <v>2</v>
      </c>
      <c r="B7" s="28">
        <v>347</v>
      </c>
      <c r="C7" s="28">
        <v>363</v>
      </c>
      <c r="D7" s="28">
        <f>SUM(B7:C7)</f>
        <v>710</v>
      </c>
      <c r="E7" s="28">
        <v>317</v>
      </c>
      <c r="F7" s="28">
        <v>319</v>
      </c>
      <c r="G7" s="28">
        <f>SUM(E7:F7)</f>
        <v>636</v>
      </c>
      <c r="H7" s="28">
        <v>11</v>
      </c>
      <c r="I7" s="28">
        <v>1</v>
      </c>
      <c r="J7" s="28">
        <v>20</v>
      </c>
      <c r="K7" s="28">
        <v>18</v>
      </c>
      <c r="L7" s="28">
        <v>17</v>
      </c>
      <c r="M7" s="28">
        <v>4</v>
      </c>
      <c r="N7" s="28">
        <v>21</v>
      </c>
      <c r="O7" s="28">
        <v>4</v>
      </c>
      <c r="P7" s="28">
        <v>207</v>
      </c>
      <c r="Q7" s="28">
        <v>61</v>
      </c>
      <c r="R7" s="28">
        <v>53</v>
      </c>
      <c r="S7" s="28">
        <v>1</v>
      </c>
      <c r="T7" s="28">
        <v>4</v>
      </c>
      <c r="U7" s="28">
        <v>16</v>
      </c>
      <c r="V7" s="28">
        <v>50</v>
      </c>
      <c r="W7" s="28">
        <v>98</v>
      </c>
      <c r="X7" s="28">
        <v>11</v>
      </c>
      <c r="Y7" s="29">
        <f>SUM(H7:X7)</f>
        <v>597</v>
      </c>
      <c r="Z7" s="28"/>
      <c r="AA7" s="28"/>
      <c r="AB7" s="28">
        <v>13</v>
      </c>
      <c r="AC7" s="28">
        <v>26</v>
      </c>
      <c r="AD7" s="38">
        <f>SUM(Y7:AC7)</f>
        <v>636</v>
      </c>
      <c r="AE7" s="5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1:46" ht="12.75">
      <c r="A8" s="17">
        <v>3</v>
      </c>
      <c r="B8" s="28">
        <v>356</v>
      </c>
      <c r="C8" s="28">
        <v>339</v>
      </c>
      <c r="D8" s="28">
        <f>SUM(B8:C8)</f>
        <v>695</v>
      </c>
      <c r="E8" s="28">
        <v>306</v>
      </c>
      <c r="F8" s="28">
        <v>285</v>
      </c>
      <c r="G8" s="28">
        <f>SUM(E8:F8)</f>
        <v>591</v>
      </c>
      <c r="H8" s="28">
        <v>12</v>
      </c>
      <c r="I8" s="28">
        <v>0</v>
      </c>
      <c r="J8" s="28">
        <v>12</v>
      </c>
      <c r="K8" s="28">
        <v>9</v>
      </c>
      <c r="L8" s="28">
        <v>17</v>
      </c>
      <c r="M8" s="28">
        <v>5</v>
      </c>
      <c r="N8" s="28">
        <v>9</v>
      </c>
      <c r="O8" s="28">
        <v>5</v>
      </c>
      <c r="P8" s="28">
        <v>199</v>
      </c>
      <c r="Q8" s="28">
        <v>56</v>
      </c>
      <c r="R8" s="28">
        <v>63</v>
      </c>
      <c r="S8" s="28">
        <v>5</v>
      </c>
      <c r="T8" s="28">
        <v>7</v>
      </c>
      <c r="U8" s="28">
        <v>26</v>
      </c>
      <c r="V8" s="28">
        <v>53</v>
      </c>
      <c r="W8" s="28">
        <v>56</v>
      </c>
      <c r="X8" s="28">
        <v>6</v>
      </c>
      <c r="Y8" s="29">
        <f>SUM(H8:X8)</f>
        <v>540</v>
      </c>
      <c r="Z8" s="28"/>
      <c r="AA8" s="28"/>
      <c r="AB8" s="28">
        <v>24</v>
      </c>
      <c r="AC8" s="28">
        <v>27</v>
      </c>
      <c r="AD8" s="38">
        <f>SUM(Y8:AC8)</f>
        <v>591</v>
      </c>
      <c r="AE8" s="5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</row>
    <row r="9" spans="1:46" ht="12.75">
      <c r="A9" s="17">
        <v>4</v>
      </c>
      <c r="B9" s="28">
        <v>385</v>
      </c>
      <c r="C9" s="28">
        <v>383</v>
      </c>
      <c r="D9" s="28">
        <f>SUM(B9:C9)</f>
        <v>768</v>
      </c>
      <c r="E9" s="28">
        <v>338</v>
      </c>
      <c r="F9" s="28">
        <v>307</v>
      </c>
      <c r="G9" s="28">
        <f>SUM(E9:F9)</f>
        <v>645</v>
      </c>
      <c r="H9" s="28">
        <v>12</v>
      </c>
      <c r="I9" s="28">
        <v>0</v>
      </c>
      <c r="J9" s="28">
        <v>25</v>
      </c>
      <c r="K9" s="28">
        <v>9</v>
      </c>
      <c r="L9" s="28">
        <v>25</v>
      </c>
      <c r="M9" s="28">
        <v>5</v>
      </c>
      <c r="N9" s="28">
        <v>18</v>
      </c>
      <c r="O9" s="28">
        <v>14</v>
      </c>
      <c r="P9" s="28">
        <v>211</v>
      </c>
      <c r="Q9" s="28">
        <v>57</v>
      </c>
      <c r="R9" s="28">
        <v>64</v>
      </c>
      <c r="S9" s="28">
        <v>3</v>
      </c>
      <c r="T9" s="28">
        <v>5</v>
      </c>
      <c r="U9" s="28">
        <v>12</v>
      </c>
      <c r="V9" s="28">
        <v>46</v>
      </c>
      <c r="W9" s="28">
        <v>87</v>
      </c>
      <c r="X9" s="28">
        <v>9</v>
      </c>
      <c r="Y9" s="29">
        <f>SUM(H9:X9)</f>
        <v>602</v>
      </c>
      <c r="Z9" s="28"/>
      <c r="AA9" s="28"/>
      <c r="AB9" s="28">
        <v>16</v>
      </c>
      <c r="AC9" s="28">
        <v>27</v>
      </c>
      <c r="AD9" s="38">
        <f>SUM(Y9:AC9)</f>
        <v>645</v>
      </c>
      <c r="AE9" s="5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</row>
    <row r="10" spans="1:46" ht="12.75">
      <c r="A10" s="1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38"/>
      <c r="AE10" s="5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1:46" s="14" customFormat="1" ht="12.75">
      <c r="A11" s="19" t="s">
        <v>18</v>
      </c>
      <c r="B11" s="29">
        <f>SUM(B6:B10)</f>
        <v>1527</v>
      </c>
      <c r="C11" s="29">
        <f>SUM(C6:C10)</f>
        <v>1500</v>
      </c>
      <c r="D11" s="29">
        <f>SUM(D6:D10)</f>
        <v>3027</v>
      </c>
      <c r="E11" s="29">
        <f aca="true" t="shared" si="0" ref="E11:T11">SUM(E6:E9)</f>
        <v>1180</v>
      </c>
      <c r="F11" s="29">
        <f t="shared" si="0"/>
        <v>1117</v>
      </c>
      <c r="G11" s="29">
        <f t="shared" si="0"/>
        <v>2297</v>
      </c>
      <c r="H11" s="29">
        <f t="shared" si="0"/>
        <v>45</v>
      </c>
      <c r="I11" s="29">
        <f t="shared" si="0"/>
        <v>2</v>
      </c>
      <c r="J11" s="29">
        <f t="shared" si="0"/>
        <v>71</v>
      </c>
      <c r="K11" s="29">
        <f t="shared" si="0"/>
        <v>42</v>
      </c>
      <c r="L11" s="29">
        <f t="shared" si="0"/>
        <v>72</v>
      </c>
      <c r="M11" s="29">
        <f t="shared" si="0"/>
        <v>17</v>
      </c>
      <c r="N11" s="29">
        <f t="shared" si="0"/>
        <v>58</v>
      </c>
      <c r="O11" s="29">
        <f t="shared" si="0"/>
        <v>28</v>
      </c>
      <c r="P11" s="29">
        <f t="shared" si="0"/>
        <v>753</v>
      </c>
      <c r="Q11" s="29">
        <f t="shared" si="0"/>
        <v>212</v>
      </c>
      <c r="R11" s="29">
        <f t="shared" si="0"/>
        <v>224</v>
      </c>
      <c r="S11" s="29">
        <f t="shared" si="0"/>
        <v>13</v>
      </c>
      <c r="T11" s="29">
        <f t="shared" si="0"/>
        <v>18</v>
      </c>
      <c r="U11" s="29">
        <f aca="true" t="shared" si="1" ref="U11:AC11">SUM(U6:U9)</f>
        <v>71</v>
      </c>
      <c r="V11" s="29">
        <f t="shared" si="1"/>
        <v>189</v>
      </c>
      <c r="W11" s="29">
        <f t="shared" si="1"/>
        <v>281</v>
      </c>
      <c r="X11" s="29">
        <f t="shared" si="1"/>
        <v>35</v>
      </c>
      <c r="Y11" s="29">
        <f t="shared" si="1"/>
        <v>2131</v>
      </c>
      <c r="Z11" s="29">
        <f t="shared" si="1"/>
        <v>0</v>
      </c>
      <c r="AA11" s="29">
        <f t="shared" si="1"/>
        <v>0</v>
      </c>
      <c r="AB11" s="29">
        <f t="shared" si="1"/>
        <v>66</v>
      </c>
      <c r="AC11" s="29">
        <f t="shared" si="1"/>
        <v>100</v>
      </c>
      <c r="AD11" s="38">
        <f>SUM(Y11:AC11)</f>
        <v>2297</v>
      </c>
      <c r="AE11" s="13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</row>
    <row r="12" spans="1:46" ht="12.75">
      <c r="A12" s="30" t="s">
        <v>19</v>
      </c>
      <c r="B12" s="31">
        <f>B11/$D$11</f>
        <v>0.5044598612487612</v>
      </c>
      <c r="C12" s="31">
        <f>C11/$D$11</f>
        <v>0.49554013875123887</v>
      </c>
      <c r="D12" s="32"/>
      <c r="E12" s="31">
        <f aca="true" t="shared" si="2" ref="E12:T12">E11/$D$11</f>
        <v>0.38982490915097456</v>
      </c>
      <c r="F12" s="31">
        <f t="shared" si="2"/>
        <v>0.36901222332342254</v>
      </c>
      <c r="G12" s="31">
        <f t="shared" si="2"/>
        <v>0.7588371324743971</v>
      </c>
      <c r="H12" s="31">
        <f t="shared" si="2"/>
        <v>0.014866204162537165</v>
      </c>
      <c r="I12" s="31">
        <f t="shared" si="2"/>
        <v>0.0006607201850016518</v>
      </c>
      <c r="J12" s="31">
        <f t="shared" si="2"/>
        <v>0.02345556656755864</v>
      </c>
      <c r="K12" s="31">
        <f t="shared" si="2"/>
        <v>0.013875123885034688</v>
      </c>
      <c r="L12" s="31">
        <f t="shared" si="2"/>
        <v>0.023785926660059464</v>
      </c>
      <c r="M12" s="31">
        <f t="shared" si="2"/>
        <v>0.0056161215725140405</v>
      </c>
      <c r="N12" s="31">
        <f t="shared" si="2"/>
        <v>0.0191608853650479</v>
      </c>
      <c r="O12" s="31">
        <f t="shared" si="2"/>
        <v>0.009250082590023126</v>
      </c>
      <c r="P12" s="31">
        <f t="shared" si="2"/>
        <v>0.2487611496531219</v>
      </c>
      <c r="Q12" s="31">
        <f t="shared" si="2"/>
        <v>0.0700363396101751</v>
      </c>
      <c r="R12" s="31">
        <f t="shared" si="2"/>
        <v>0.074000660720185</v>
      </c>
      <c r="S12" s="31">
        <f t="shared" si="2"/>
        <v>0.004294681202510736</v>
      </c>
      <c r="T12" s="31">
        <f t="shared" si="2"/>
        <v>0.005946481665014866</v>
      </c>
      <c r="U12" s="31">
        <f aca="true" t="shared" si="3" ref="U12:AD12">U11/$D$11</f>
        <v>0.02345556656755864</v>
      </c>
      <c r="V12" s="31">
        <f t="shared" si="3"/>
        <v>0.062438057482656094</v>
      </c>
      <c r="W12" s="31">
        <f t="shared" si="3"/>
        <v>0.09283118599273207</v>
      </c>
      <c r="X12" s="31">
        <f t="shared" si="3"/>
        <v>0.011562603237528906</v>
      </c>
      <c r="Y12" s="31">
        <f t="shared" si="3"/>
        <v>0.70399735711926</v>
      </c>
      <c r="Z12" s="31">
        <f t="shared" si="3"/>
        <v>0</v>
      </c>
      <c r="AA12" s="31">
        <f t="shared" si="3"/>
        <v>0</v>
      </c>
      <c r="AB12" s="31">
        <f t="shared" si="3"/>
        <v>0.02180376610505451</v>
      </c>
      <c r="AC12" s="31">
        <f t="shared" si="3"/>
        <v>0.03303600925008259</v>
      </c>
      <c r="AD12" s="31">
        <f t="shared" si="3"/>
        <v>0.7588371324743971</v>
      </c>
      <c r="AE12" s="5"/>
      <c r="AF12" s="7"/>
      <c r="AG12" s="7"/>
      <c r="AH12" s="7"/>
      <c r="AI12" s="7"/>
      <c r="AJ12" s="7"/>
      <c r="AK12" s="7"/>
      <c r="AL12" s="7"/>
      <c r="AM12" s="7"/>
      <c r="AN12" s="7"/>
      <c r="AO12" s="6"/>
      <c r="AP12" s="6"/>
      <c r="AQ12" s="6"/>
      <c r="AR12" s="6"/>
      <c r="AS12" s="6"/>
      <c r="AT12" s="6"/>
    </row>
    <row r="13" spans="1:30" s="37" customFormat="1" ht="12.75">
      <c r="A13" s="33" t="s">
        <v>20</v>
      </c>
      <c r="B13" s="38"/>
      <c r="C13" s="38"/>
      <c r="D13" s="38"/>
      <c r="E13" s="39"/>
      <c r="F13" s="39"/>
      <c r="G13" s="38"/>
      <c r="H13" s="40">
        <f aca="true" t="shared" si="4" ref="H13:AC13">H11/$G$11</f>
        <v>0.0195907705703091</v>
      </c>
      <c r="I13" s="40">
        <f t="shared" si="4"/>
        <v>0.0008707009142359599</v>
      </c>
      <c r="J13" s="40">
        <f t="shared" si="4"/>
        <v>0.03090988245537658</v>
      </c>
      <c r="K13" s="40">
        <f t="shared" si="4"/>
        <v>0.01828471919895516</v>
      </c>
      <c r="L13" s="40">
        <f t="shared" si="4"/>
        <v>0.03134523291249456</v>
      </c>
      <c r="M13" s="40">
        <f t="shared" si="4"/>
        <v>0.007400957771005659</v>
      </c>
      <c r="N13" s="40">
        <f t="shared" si="4"/>
        <v>0.025250326512842838</v>
      </c>
      <c r="O13" s="40">
        <f t="shared" si="4"/>
        <v>0.012189812799303439</v>
      </c>
      <c r="P13" s="40">
        <f t="shared" si="4"/>
        <v>0.3278188942098389</v>
      </c>
      <c r="Q13" s="40">
        <f t="shared" si="4"/>
        <v>0.09229429690901175</v>
      </c>
      <c r="R13" s="40">
        <f t="shared" si="4"/>
        <v>0.09751850239442751</v>
      </c>
      <c r="S13" s="40">
        <f t="shared" si="4"/>
        <v>0.0056595559425337396</v>
      </c>
      <c r="T13" s="40">
        <f t="shared" si="4"/>
        <v>0.00783630822812364</v>
      </c>
      <c r="U13" s="40">
        <f t="shared" si="4"/>
        <v>0.03090988245537658</v>
      </c>
      <c r="V13" s="40">
        <f t="shared" si="4"/>
        <v>0.08228123639529822</v>
      </c>
      <c r="W13" s="40">
        <f t="shared" si="4"/>
        <v>0.12233347845015237</v>
      </c>
      <c r="X13" s="40">
        <f t="shared" si="4"/>
        <v>0.015237265999129298</v>
      </c>
      <c r="Y13" s="40">
        <f t="shared" si="4"/>
        <v>0.9277318241184154</v>
      </c>
      <c r="Z13" s="39">
        <f t="shared" si="4"/>
        <v>0</v>
      </c>
      <c r="AA13" s="39">
        <f t="shared" si="4"/>
        <v>0</v>
      </c>
      <c r="AB13" s="39">
        <f t="shared" si="4"/>
        <v>0.028733130169786677</v>
      </c>
      <c r="AC13" s="39">
        <f t="shared" si="4"/>
        <v>0.043535045711798</v>
      </c>
      <c r="AD13" s="33"/>
    </row>
    <row r="14" spans="1:30" ht="12.75">
      <c r="A14" s="15" t="s">
        <v>21</v>
      </c>
      <c r="B14" s="28"/>
      <c r="C14" s="28"/>
      <c r="D14" s="28"/>
      <c r="E14" s="28"/>
      <c r="F14" s="28"/>
      <c r="G14" s="28"/>
      <c r="H14" s="31">
        <f aca="true" t="shared" si="5" ref="H14:W14">H11/$Y$11</f>
        <v>0.02111684655091506</v>
      </c>
      <c r="I14" s="31">
        <f t="shared" si="5"/>
        <v>0.0009385265133740028</v>
      </c>
      <c r="J14" s="31">
        <f t="shared" si="5"/>
        <v>0.0333176912247771</v>
      </c>
      <c r="K14" s="31">
        <f t="shared" si="5"/>
        <v>0.019709056780854058</v>
      </c>
      <c r="L14" s="31">
        <f t="shared" si="5"/>
        <v>0.0337869544814641</v>
      </c>
      <c r="M14" s="31">
        <f t="shared" si="5"/>
        <v>0.007977475363679024</v>
      </c>
      <c r="N14" s="31">
        <f t="shared" si="5"/>
        <v>0.02721726888784608</v>
      </c>
      <c r="O14" s="31">
        <f t="shared" si="5"/>
        <v>0.01313937118723604</v>
      </c>
      <c r="P14" s="31">
        <f t="shared" si="5"/>
        <v>0.35335523228531207</v>
      </c>
      <c r="Q14" s="31">
        <f t="shared" si="5"/>
        <v>0.0994838104176443</v>
      </c>
      <c r="R14" s="31">
        <f t="shared" si="5"/>
        <v>0.10511496949788832</v>
      </c>
      <c r="S14" s="31">
        <f t="shared" si="5"/>
        <v>0.006100422336931018</v>
      </c>
      <c r="T14" s="31">
        <f t="shared" si="5"/>
        <v>0.008446738620366025</v>
      </c>
      <c r="U14" s="31">
        <f t="shared" si="5"/>
        <v>0.0333176912247771</v>
      </c>
      <c r="V14" s="31">
        <f t="shared" si="5"/>
        <v>0.08869075551384327</v>
      </c>
      <c r="W14" s="31">
        <f t="shared" si="5"/>
        <v>0.1318629751290474</v>
      </c>
      <c r="X14" s="31">
        <f>X11/$Y$11</f>
        <v>0.01642421398404505</v>
      </c>
      <c r="Y14" s="31"/>
      <c r="Z14" s="32"/>
      <c r="AA14" s="32"/>
      <c r="AB14" s="32"/>
      <c r="AC14" s="32"/>
      <c r="AD14" s="33"/>
    </row>
    <row r="15" spans="1:30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33"/>
    </row>
  </sheetData>
  <printOptions/>
  <pageMargins left="0.75" right="0.75" top="1" bottom="1" header="0.5" footer="0.5"/>
  <pageSetup horizontalDpi="300" verticalDpi="300" orientation="landscape" paperSize="9" r:id="rId1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L15"/>
  <sheetViews>
    <sheetView tabSelected="1" workbookViewId="0" topLeftCell="A1">
      <selection activeCell="V9" sqref="V9"/>
    </sheetView>
  </sheetViews>
  <sheetFormatPr defaultColWidth="9.140625" defaultRowHeight="12.75"/>
  <cols>
    <col min="1" max="1" width="10.140625" style="2" customWidth="1"/>
    <col min="2" max="2" width="6.140625" style="2" customWidth="1"/>
    <col min="3" max="3" width="6.421875" style="2" customWidth="1"/>
    <col min="4" max="4" width="7.421875" style="2" customWidth="1"/>
    <col min="5" max="21" width="7.140625" style="2" customWidth="1"/>
    <col min="22" max="22" width="9.140625" style="37" customWidth="1"/>
    <col min="23" max="23" width="5.8515625" style="2" customWidth="1"/>
    <col min="24" max="38" width="5.140625" style="2" customWidth="1"/>
    <col min="39" max="16384" width="9.140625" style="2" customWidth="1"/>
  </cols>
  <sheetData>
    <row r="1" spans="1:27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34"/>
      <c r="W1" s="5"/>
      <c r="X1" s="5"/>
      <c r="Y1" s="5"/>
      <c r="Z1" s="5"/>
      <c r="AA1" s="5"/>
    </row>
    <row r="2" spans="1:27" ht="18">
      <c r="A2" s="18" t="s">
        <v>0</v>
      </c>
      <c r="B2" s="19"/>
      <c r="C2" s="19"/>
      <c r="D2" s="19"/>
      <c r="E2" s="19"/>
      <c r="F2" s="19"/>
      <c r="G2" s="19"/>
      <c r="H2" s="19"/>
      <c r="I2" s="20"/>
      <c r="J2" s="20"/>
      <c r="K2" s="20"/>
      <c r="L2" s="20"/>
      <c r="M2" s="20"/>
      <c r="N2" s="20"/>
      <c r="O2" s="20"/>
      <c r="P2" s="20"/>
      <c r="Q2" s="16"/>
      <c r="R2" s="16"/>
      <c r="S2" s="16"/>
      <c r="T2" s="16"/>
      <c r="U2" s="16"/>
      <c r="V2" s="34"/>
      <c r="W2" s="8"/>
      <c r="Y2" s="5"/>
      <c r="Z2" s="5"/>
      <c r="AA2" s="5"/>
    </row>
    <row r="3" spans="1:22" ht="16.5">
      <c r="A3" s="15"/>
      <c r="B3" s="17"/>
      <c r="C3" s="17"/>
      <c r="D3" s="21" t="s">
        <v>40</v>
      </c>
      <c r="E3" s="15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5"/>
      <c r="V3" s="33"/>
    </row>
    <row r="4" spans="1:38" ht="25.5">
      <c r="A4" s="22" t="s">
        <v>2</v>
      </c>
      <c r="B4" s="23" t="s">
        <v>3</v>
      </c>
      <c r="C4" s="17"/>
      <c r="D4" s="17"/>
      <c r="E4" s="24" t="s">
        <v>4</v>
      </c>
      <c r="F4" s="19"/>
      <c r="G4" s="19"/>
      <c r="H4" s="23" t="s">
        <v>5</v>
      </c>
      <c r="I4" s="17"/>
      <c r="J4" s="17"/>
      <c r="K4" s="17"/>
      <c r="L4" s="17"/>
      <c r="M4" s="17"/>
      <c r="N4" s="17"/>
      <c r="O4" s="17"/>
      <c r="P4" s="17"/>
      <c r="Q4" s="17"/>
      <c r="R4" s="23"/>
      <c r="S4" s="23"/>
      <c r="T4" s="17"/>
      <c r="U4" s="17"/>
      <c r="V4" s="35"/>
      <c r="W4" s="10"/>
      <c r="X4" s="11"/>
      <c r="Y4" s="1"/>
      <c r="Z4" s="1"/>
      <c r="AA4" s="1"/>
      <c r="AB4" s="5"/>
      <c r="AC4" s="5"/>
      <c r="AD4" s="5"/>
      <c r="AE4" s="5"/>
      <c r="AF4" s="5"/>
      <c r="AG4" s="5"/>
      <c r="AH4" s="9"/>
      <c r="AI4" s="5"/>
      <c r="AJ4" s="5"/>
      <c r="AK4" s="5"/>
      <c r="AL4" s="5"/>
    </row>
    <row r="5" spans="1:37" ht="167.25" customHeight="1">
      <c r="A5" s="25" t="s">
        <v>6</v>
      </c>
      <c r="B5" s="25" t="s">
        <v>7</v>
      </c>
      <c r="C5" s="25" t="s">
        <v>8</v>
      </c>
      <c r="D5" s="25" t="s">
        <v>9</v>
      </c>
      <c r="E5" s="25" t="s">
        <v>7</v>
      </c>
      <c r="F5" s="25" t="s">
        <v>8</v>
      </c>
      <c r="G5" s="25" t="s">
        <v>9</v>
      </c>
      <c r="H5" s="26" t="s">
        <v>41</v>
      </c>
      <c r="I5" s="26" t="s">
        <v>42</v>
      </c>
      <c r="J5" s="26" t="s">
        <v>43</v>
      </c>
      <c r="K5" s="26" t="s">
        <v>44</v>
      </c>
      <c r="L5" s="26" t="s">
        <v>45</v>
      </c>
      <c r="M5" s="26" t="s">
        <v>46</v>
      </c>
      <c r="N5" s="26" t="s">
        <v>47</v>
      </c>
      <c r="O5" s="26" t="s">
        <v>48</v>
      </c>
      <c r="P5" s="26" t="s">
        <v>49</v>
      </c>
      <c r="Q5" s="27" t="s">
        <v>12</v>
      </c>
      <c r="R5" s="25" t="s">
        <v>13</v>
      </c>
      <c r="S5" s="25" t="s">
        <v>14</v>
      </c>
      <c r="T5" s="25" t="s">
        <v>15</v>
      </c>
      <c r="U5" s="41" t="s">
        <v>16</v>
      </c>
      <c r="V5" s="36" t="s">
        <v>17</v>
      </c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4"/>
      <c r="AK5" s="3"/>
    </row>
    <row r="6" spans="1:38" ht="12.75">
      <c r="A6" s="17">
        <v>1</v>
      </c>
      <c r="B6" s="28">
        <v>408</v>
      </c>
      <c r="C6" s="28">
        <v>393</v>
      </c>
      <c r="D6" s="28">
        <f>SUM(B6:C6)</f>
        <v>801</v>
      </c>
      <c r="E6" s="28">
        <v>203</v>
      </c>
      <c r="F6" s="28">
        <v>192</v>
      </c>
      <c r="G6" s="28">
        <f>SUM(E6:F6)</f>
        <v>395</v>
      </c>
      <c r="H6" s="28">
        <v>8</v>
      </c>
      <c r="I6" s="28">
        <v>189</v>
      </c>
      <c r="J6" s="28">
        <v>15</v>
      </c>
      <c r="K6" s="28">
        <v>7</v>
      </c>
      <c r="L6" s="28">
        <v>114</v>
      </c>
      <c r="M6" s="28">
        <v>3</v>
      </c>
      <c r="N6" s="28">
        <v>9</v>
      </c>
      <c r="O6" s="28">
        <v>14</v>
      </c>
      <c r="P6" s="28">
        <v>14</v>
      </c>
      <c r="Q6" s="29">
        <f>SUM(H6:P6)</f>
        <v>373</v>
      </c>
      <c r="R6" s="28"/>
      <c r="S6" s="28"/>
      <c r="T6" s="28">
        <v>11</v>
      </c>
      <c r="U6" s="28">
        <v>11</v>
      </c>
      <c r="V6" s="38">
        <f>SUM(Q6:U6)</f>
        <v>395</v>
      </c>
      <c r="W6" s="5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17">
        <v>2</v>
      </c>
      <c r="B7" s="28">
        <v>308</v>
      </c>
      <c r="C7" s="28">
        <v>336</v>
      </c>
      <c r="D7" s="28">
        <f>SUM(B7:C7)</f>
        <v>644</v>
      </c>
      <c r="E7" s="28">
        <v>282</v>
      </c>
      <c r="F7" s="28">
        <v>295</v>
      </c>
      <c r="G7" s="28">
        <f>SUM(E7:F7)</f>
        <v>577</v>
      </c>
      <c r="H7" s="28">
        <v>15</v>
      </c>
      <c r="I7" s="28">
        <v>247</v>
      </c>
      <c r="J7" s="28">
        <v>19</v>
      </c>
      <c r="K7" s="28">
        <v>14</v>
      </c>
      <c r="L7" s="28">
        <v>199</v>
      </c>
      <c r="M7" s="28">
        <v>8</v>
      </c>
      <c r="N7" s="28">
        <v>10</v>
      </c>
      <c r="O7" s="28">
        <v>23</v>
      </c>
      <c r="P7" s="28">
        <v>6</v>
      </c>
      <c r="Q7" s="29">
        <f>SUM(H7:P7)</f>
        <v>541</v>
      </c>
      <c r="R7" s="28"/>
      <c r="S7" s="28"/>
      <c r="T7" s="28">
        <v>13</v>
      </c>
      <c r="U7" s="28">
        <v>23</v>
      </c>
      <c r="V7" s="38">
        <f>SUM(Q7:U7)</f>
        <v>577</v>
      </c>
      <c r="W7" s="5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ht="12.75">
      <c r="A8" s="17">
        <v>3</v>
      </c>
      <c r="B8" s="28">
        <v>313</v>
      </c>
      <c r="C8" s="28">
        <v>308</v>
      </c>
      <c r="D8" s="28">
        <f>SUM(B8:C8)</f>
        <v>621</v>
      </c>
      <c r="E8" s="28">
        <v>268</v>
      </c>
      <c r="F8" s="28">
        <v>257</v>
      </c>
      <c r="G8" s="28">
        <f>SUM(E8:F8)</f>
        <v>525</v>
      </c>
      <c r="H8" s="28">
        <v>9</v>
      </c>
      <c r="I8" s="28">
        <v>244</v>
      </c>
      <c r="J8" s="28">
        <v>9</v>
      </c>
      <c r="K8" s="28">
        <v>16</v>
      </c>
      <c r="L8" s="28">
        <v>158</v>
      </c>
      <c r="M8" s="28">
        <v>3</v>
      </c>
      <c r="N8" s="28">
        <v>19</v>
      </c>
      <c r="O8" s="28">
        <v>22</v>
      </c>
      <c r="P8" s="28">
        <v>12</v>
      </c>
      <c r="Q8" s="29">
        <f>SUM(H8:P8)</f>
        <v>492</v>
      </c>
      <c r="R8" s="28"/>
      <c r="S8" s="28"/>
      <c r="T8" s="28">
        <v>17</v>
      </c>
      <c r="U8" s="28">
        <v>16</v>
      </c>
      <c r="V8" s="38">
        <f>SUM(Q8:U8)</f>
        <v>525</v>
      </c>
      <c r="W8" s="5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ht="12.75">
      <c r="A9" s="17">
        <v>4</v>
      </c>
      <c r="B9" s="28">
        <v>348</v>
      </c>
      <c r="C9" s="28">
        <v>348</v>
      </c>
      <c r="D9" s="28">
        <f>SUM(B9:C9)</f>
        <v>696</v>
      </c>
      <c r="E9" s="28">
        <v>306</v>
      </c>
      <c r="F9" s="28">
        <v>276</v>
      </c>
      <c r="G9" s="28">
        <f>SUM(E9:F9)</f>
        <v>582</v>
      </c>
      <c r="H9" s="28">
        <v>12</v>
      </c>
      <c r="I9" s="28">
        <v>280</v>
      </c>
      <c r="J9" s="28">
        <v>11</v>
      </c>
      <c r="K9" s="28">
        <v>10</v>
      </c>
      <c r="L9" s="28">
        <v>185</v>
      </c>
      <c r="M9" s="28">
        <v>7</v>
      </c>
      <c r="N9" s="28">
        <v>8</v>
      </c>
      <c r="O9" s="28">
        <v>23</v>
      </c>
      <c r="P9" s="28">
        <v>10</v>
      </c>
      <c r="Q9" s="29">
        <f>SUM(H9:P9)</f>
        <v>546</v>
      </c>
      <c r="R9" s="28"/>
      <c r="S9" s="28"/>
      <c r="T9" s="28">
        <v>10</v>
      </c>
      <c r="U9" s="28">
        <v>26</v>
      </c>
      <c r="V9" s="38">
        <f>SUM(Q9:U9)</f>
        <v>582</v>
      </c>
      <c r="W9" s="5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ht="12.75">
      <c r="A10" s="1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38"/>
      <c r="W10" s="5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s="14" customFormat="1" ht="12.75">
      <c r="A11" s="19" t="s">
        <v>18</v>
      </c>
      <c r="B11" s="29">
        <f>SUM(B6:B10)</f>
        <v>1377</v>
      </c>
      <c r="C11" s="29">
        <f>SUM(C6:C10)</f>
        <v>1385</v>
      </c>
      <c r="D11" s="29">
        <f>SUM(D6:D10)</f>
        <v>2762</v>
      </c>
      <c r="E11" s="29">
        <f aca="true" t="shared" si="0" ref="E11:U11">SUM(E6:E9)</f>
        <v>1059</v>
      </c>
      <c r="F11" s="29">
        <f t="shared" si="0"/>
        <v>1020</v>
      </c>
      <c r="G11" s="29">
        <f t="shared" si="0"/>
        <v>2079</v>
      </c>
      <c r="H11" s="29">
        <f t="shared" si="0"/>
        <v>44</v>
      </c>
      <c r="I11" s="29">
        <f t="shared" si="0"/>
        <v>960</v>
      </c>
      <c r="J11" s="29">
        <f t="shared" si="0"/>
        <v>54</v>
      </c>
      <c r="K11" s="29">
        <f t="shared" si="0"/>
        <v>47</v>
      </c>
      <c r="L11" s="29">
        <f t="shared" si="0"/>
        <v>656</v>
      </c>
      <c r="M11" s="29">
        <f t="shared" si="0"/>
        <v>21</v>
      </c>
      <c r="N11" s="29">
        <f t="shared" si="0"/>
        <v>46</v>
      </c>
      <c r="O11" s="29">
        <f t="shared" si="0"/>
        <v>82</v>
      </c>
      <c r="P11" s="29">
        <f t="shared" si="0"/>
        <v>42</v>
      </c>
      <c r="Q11" s="29">
        <f t="shared" si="0"/>
        <v>1952</v>
      </c>
      <c r="R11" s="29">
        <f t="shared" si="0"/>
        <v>0</v>
      </c>
      <c r="S11" s="29">
        <f t="shared" si="0"/>
        <v>0</v>
      </c>
      <c r="T11" s="29">
        <f t="shared" si="0"/>
        <v>51</v>
      </c>
      <c r="U11" s="29">
        <f t="shared" si="0"/>
        <v>76</v>
      </c>
      <c r="V11" s="38">
        <f>SUM(Q11:U11)</f>
        <v>2079</v>
      </c>
      <c r="W11" s="13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</row>
    <row r="12" spans="1:38" ht="12.75">
      <c r="A12" s="30" t="s">
        <v>19</v>
      </c>
      <c r="B12" s="31">
        <f>B11/$D$11</f>
        <v>0.498551774076756</v>
      </c>
      <c r="C12" s="31">
        <f>C11/$D$11</f>
        <v>0.501448225923244</v>
      </c>
      <c r="D12" s="32"/>
      <c r="E12" s="31">
        <f aca="true" t="shared" si="1" ref="E12:M12">E11/$D$11</f>
        <v>0.3834178131788559</v>
      </c>
      <c r="F12" s="31">
        <f t="shared" si="1"/>
        <v>0.36929761042722664</v>
      </c>
      <c r="G12" s="31">
        <f t="shared" si="1"/>
        <v>0.7527154236060826</v>
      </c>
      <c r="H12" s="31">
        <f t="shared" si="1"/>
        <v>0.015930485155684286</v>
      </c>
      <c r="I12" s="31">
        <f t="shared" si="1"/>
        <v>0.34757422157856627</v>
      </c>
      <c r="J12" s="31">
        <f t="shared" si="1"/>
        <v>0.01955104996379435</v>
      </c>
      <c r="K12" s="31">
        <f t="shared" si="1"/>
        <v>0.017016654598117305</v>
      </c>
      <c r="L12" s="31">
        <f t="shared" si="1"/>
        <v>0.23750905141202028</v>
      </c>
      <c r="M12" s="31">
        <f t="shared" si="1"/>
        <v>0.007603186097031137</v>
      </c>
      <c r="N12" s="31">
        <f aca="true" t="shared" si="2" ref="N12:V12">N11/$D$11</f>
        <v>0.0166545981173063</v>
      </c>
      <c r="O12" s="31">
        <f t="shared" si="2"/>
        <v>0.029688631426502535</v>
      </c>
      <c r="P12" s="31">
        <f t="shared" si="2"/>
        <v>0.015206372194062274</v>
      </c>
      <c r="Q12" s="31">
        <f t="shared" si="2"/>
        <v>0.7067342505430847</v>
      </c>
      <c r="R12" s="31">
        <f t="shared" si="2"/>
        <v>0</v>
      </c>
      <c r="S12" s="31">
        <f t="shared" si="2"/>
        <v>0</v>
      </c>
      <c r="T12" s="31">
        <f t="shared" si="2"/>
        <v>0.018464880521361332</v>
      </c>
      <c r="U12" s="31">
        <f t="shared" si="2"/>
        <v>0.027516292541636494</v>
      </c>
      <c r="V12" s="31">
        <f t="shared" si="2"/>
        <v>0.7527154236060826</v>
      </c>
      <c r="W12" s="5"/>
      <c r="X12" s="7"/>
      <c r="Y12" s="7"/>
      <c r="Z12" s="7"/>
      <c r="AA12" s="7"/>
      <c r="AB12" s="7"/>
      <c r="AC12" s="7"/>
      <c r="AD12" s="7"/>
      <c r="AE12" s="7"/>
      <c r="AF12" s="7"/>
      <c r="AG12" s="6"/>
      <c r="AH12" s="6"/>
      <c r="AI12" s="6"/>
      <c r="AJ12" s="6"/>
      <c r="AK12" s="6"/>
      <c r="AL12" s="6"/>
    </row>
    <row r="13" spans="1:22" s="37" customFormat="1" ht="12.75">
      <c r="A13" s="33" t="s">
        <v>20</v>
      </c>
      <c r="B13" s="38"/>
      <c r="C13" s="38"/>
      <c r="D13" s="38"/>
      <c r="E13" s="39"/>
      <c r="F13" s="39"/>
      <c r="G13" s="38"/>
      <c r="H13" s="40">
        <f aca="true" t="shared" si="3" ref="H13:U13">H11/$G$11</f>
        <v>0.021164021164021163</v>
      </c>
      <c r="I13" s="40">
        <f t="shared" si="3"/>
        <v>0.46176046176046176</v>
      </c>
      <c r="J13" s="40">
        <f t="shared" si="3"/>
        <v>0.025974025974025976</v>
      </c>
      <c r="K13" s="40">
        <f t="shared" si="3"/>
        <v>0.022607022607022607</v>
      </c>
      <c r="L13" s="40">
        <f t="shared" si="3"/>
        <v>0.31553631553631556</v>
      </c>
      <c r="M13" s="40">
        <f t="shared" si="3"/>
        <v>0.010101010101010102</v>
      </c>
      <c r="N13" s="40">
        <f t="shared" si="3"/>
        <v>0.022126022126022125</v>
      </c>
      <c r="O13" s="40">
        <f t="shared" si="3"/>
        <v>0.039442039442039445</v>
      </c>
      <c r="P13" s="40">
        <f t="shared" si="3"/>
        <v>0.020202020202020204</v>
      </c>
      <c r="Q13" s="40">
        <f t="shared" si="3"/>
        <v>0.9389129389129389</v>
      </c>
      <c r="R13" s="39">
        <f t="shared" si="3"/>
        <v>0</v>
      </c>
      <c r="S13" s="39">
        <f t="shared" si="3"/>
        <v>0</v>
      </c>
      <c r="T13" s="39">
        <f t="shared" si="3"/>
        <v>0.024531024531024532</v>
      </c>
      <c r="U13" s="39">
        <f t="shared" si="3"/>
        <v>0.03655603655603656</v>
      </c>
      <c r="V13" s="33"/>
    </row>
    <row r="14" spans="1:22" ht="12.75">
      <c r="A14" s="15" t="s">
        <v>21</v>
      </c>
      <c r="B14" s="28"/>
      <c r="C14" s="28"/>
      <c r="D14" s="28"/>
      <c r="E14" s="28"/>
      <c r="F14" s="28"/>
      <c r="G14" s="28"/>
      <c r="H14" s="31">
        <f aca="true" t="shared" si="4" ref="H14:P14">H11/$Q$11</f>
        <v>0.022540983606557378</v>
      </c>
      <c r="I14" s="31">
        <f t="shared" si="4"/>
        <v>0.4918032786885246</v>
      </c>
      <c r="J14" s="31">
        <f t="shared" si="4"/>
        <v>0.027663934426229508</v>
      </c>
      <c r="K14" s="31">
        <f t="shared" si="4"/>
        <v>0.024077868852459015</v>
      </c>
      <c r="L14" s="31">
        <f t="shared" si="4"/>
        <v>0.3360655737704918</v>
      </c>
      <c r="M14" s="31">
        <f t="shared" si="4"/>
        <v>0.010758196721311475</v>
      </c>
      <c r="N14" s="31">
        <f t="shared" si="4"/>
        <v>0.0235655737704918</v>
      </c>
      <c r="O14" s="31">
        <f t="shared" si="4"/>
        <v>0.042008196721311473</v>
      </c>
      <c r="P14" s="31">
        <f t="shared" si="4"/>
        <v>0.02151639344262295</v>
      </c>
      <c r="Q14" s="31"/>
      <c r="R14" s="32"/>
      <c r="S14" s="32"/>
      <c r="T14" s="32"/>
      <c r="U14" s="32"/>
      <c r="V14" s="33"/>
    </row>
    <row r="15" spans="1:22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33"/>
    </row>
  </sheetData>
  <printOptions/>
  <pageMargins left="0.75" right="0.75" top="1" bottom="1" header="0.5" footer="0.5"/>
  <pageSetup horizontalDpi="200" verticalDpi="200" orientation="landscape" paperSize="9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Cinto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Masat</dc:creator>
  <cp:keywords/>
  <dc:description/>
  <cp:lastModifiedBy>Masat Fiorenzo</cp:lastModifiedBy>
  <cp:lastPrinted>2001-05-14T01:02:16Z</cp:lastPrinted>
  <dcterms:created xsi:type="dcterms:W3CDTF">1998-06-04T08:55:22Z</dcterms:created>
  <dcterms:modified xsi:type="dcterms:W3CDTF">2006-04-01T11:22:09Z</dcterms:modified>
  <cp:category/>
  <cp:version/>
  <cp:contentType/>
  <cp:contentStatus/>
</cp:coreProperties>
</file>