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2020-01" sheetId="1" r:id="rId1"/>
    <sheet name="2020-2" sheetId="2" r:id="rId2"/>
    <sheet name="2020-3" sheetId="3" r:id="rId3"/>
    <sheet name="2020-4" sheetId="4" r:id="rId4"/>
    <sheet name="2020-5" sheetId="5" r:id="rId5"/>
    <sheet name="2020-6" sheetId="6" r:id="rId6"/>
    <sheet name="2020-7" sheetId="7" r:id="rId7"/>
    <sheet name="2020-8" sheetId="8" r:id="rId8"/>
    <sheet name="2020-9" sheetId="9" r:id="rId9"/>
    <sheet name="2020-10" sheetId="10" r:id="rId10"/>
    <sheet name="2020-11" sheetId="11" r:id="rId11"/>
    <sheet name="2020-12" sheetId="12" r:id="rId12"/>
  </sheets>
  <definedNames/>
  <calcPr fullCalcOnLoad="1"/>
</workbook>
</file>

<file path=xl/sharedStrings.xml><?xml version="1.0" encoding="utf-8"?>
<sst xmlns="http://schemas.openxmlformats.org/spreadsheetml/2006/main" count="310" uniqueCount="37">
  <si>
    <t>COMUNE DI CASTEL D'AZZANO</t>
  </si>
  <si>
    <t xml:space="preserve">ai sensi della circolare n. 3/09 del 17/07/2009 del Dipartimento della Funzione Pubblica si precisa che nel computo del totale delle assenze sono </t>
  </si>
  <si>
    <t>SETTORI</t>
  </si>
  <si>
    <t>N. DIPENDENTI</t>
  </si>
  <si>
    <t>DIPEND.P.TIME FINO AL 50%</t>
  </si>
  <si>
    <t>DIPEND.P.TIME OLTRE AL 50%</t>
  </si>
  <si>
    <t>GIORNATE DI ASSENZE</t>
  </si>
  <si>
    <t>GIORNATE DOVUTE</t>
  </si>
  <si>
    <t>% DI ASSENZA</t>
  </si>
  <si>
    <t>% DI PRESENZA</t>
  </si>
  <si>
    <t>SETTORE POLIZIA MUNICIPALE</t>
  </si>
  <si>
    <t>SEGRETARIO COMUNALE</t>
  </si>
  <si>
    <t>TOTALI</t>
  </si>
  <si>
    <t>adempimenti relativi all'art. 21 legge 69/2009</t>
  </si>
  <si>
    <t>ricomprese le seguenti tipologie: FERIE, MALATTIA, PERMESSI, ASPETTATIVA, CONGEDO OBBLIGATORIO ecc…</t>
  </si>
  <si>
    <t xml:space="preserve">PERSONALE IN COMANDO </t>
  </si>
  <si>
    <t>N. EFFETT.DIPEND. DA CONSIDERARE</t>
  </si>
  <si>
    <t>RAGIONERIA E TRIBUTI</t>
  </si>
  <si>
    <t>SPORT E CULTURA</t>
  </si>
  <si>
    <t>DEMOGRAFICI E SEGRETERIA</t>
  </si>
  <si>
    <t>TERRITORIO-SOCIALE-ISTRUZIONE</t>
  </si>
  <si>
    <t>di cui ferie</t>
  </si>
  <si>
    <t>di cui malattia</t>
  </si>
  <si>
    <t>di cui altre assenze</t>
  </si>
  <si>
    <t>CONVENZIONE AL 34%</t>
  </si>
  <si>
    <t>MESE DI   DAL 01/09/2018 AL 30/09/2018</t>
  </si>
  <si>
    <t>MESE DI   DAL 01/07/2019 AL 31/07/2019</t>
  </si>
  <si>
    <t>MESE DI   DAL 01/11/2019 AL 30/11/2019</t>
  </si>
  <si>
    <t>MESE DI   DAL 01/10/2019 AL 31/10/2019</t>
  </si>
  <si>
    <t>GIORNATE DI PRESENZA</t>
  </si>
  <si>
    <t>MESE DI   DAL 01/12/2019 AL 31/12/2019</t>
  </si>
  <si>
    <t>MESE DI   DAL 01/01/2020 AL 31/01/2020</t>
  </si>
  <si>
    <t>MESE DI   DAL 01/02/2020 AL 29/02/2020</t>
  </si>
  <si>
    <t>MESE DI   DAL 01/03/2020 AL 31/03/2020</t>
  </si>
  <si>
    <t>MESE DI   DAL 01/05/2020 AL 31/05/2020</t>
  </si>
  <si>
    <t>MESE DI   DAL 01/04/2020 AL 30/04/2020</t>
  </si>
  <si>
    <t>MESE DI   DAL 01/06/2020 AL 30/06/2020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</si>
</sst>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00"/>
    <numFmt numFmtId="191" formatCode="0.00000"/>
    <numFmt numFmtId="192" formatCode="0.0000"/>
    <numFmt numFmtId="193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A1" sqref="A1:IV16384"/>
    </sheetView>
  </sheetViews>
  <sheetFormatPr defaultColWidth="9.140625" defaultRowHeight="12.75"/>
  <cols>
    <col min="1" max="1" width="33.421875" style="0" customWidth="1"/>
    <col min="2" max="2" width="9.57421875" style="0" customWidth="1"/>
    <col min="3" max="5" width="8.28125" style="0" customWidth="1"/>
    <col min="6" max="6" width="8.421875" style="0" bestFit="1" customWidth="1"/>
    <col min="7" max="7" width="8.421875" style="0" customWidth="1"/>
    <col min="8" max="8" width="10.421875" style="0" customWidth="1"/>
    <col min="9" max="12" width="10.28125" style="0" customWidth="1"/>
    <col min="13" max="13" width="10.421875" style="0" customWidth="1"/>
    <col min="14" max="14" width="11.28125" style="0" customWidth="1"/>
  </cols>
  <sheetData>
    <row r="1" spans="1:14" ht="27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1.75" customHeight="1" thickBot="1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5" ht="12.75">
      <c r="A5" s="15" t="s">
        <v>1</v>
      </c>
    </row>
    <row r="6" ht="12.75">
      <c r="A6" s="15" t="s">
        <v>14</v>
      </c>
    </row>
    <row r="7" ht="13.5" thickBot="1"/>
    <row r="8" spans="1:14" ht="13.5" thickBot="1">
      <c r="A8" s="37" t="s">
        <v>31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76.5">
      <c r="A9" s="4" t="s">
        <v>2</v>
      </c>
      <c r="B9" s="2" t="s">
        <v>3</v>
      </c>
      <c r="C9" s="2" t="s">
        <v>15</v>
      </c>
      <c r="D9" s="2" t="s">
        <v>16</v>
      </c>
      <c r="E9" s="2" t="s">
        <v>4</v>
      </c>
      <c r="F9" s="2" t="s">
        <v>5</v>
      </c>
      <c r="G9" s="2" t="s">
        <v>24</v>
      </c>
      <c r="H9" s="2" t="s">
        <v>7</v>
      </c>
      <c r="I9" s="2" t="s">
        <v>6</v>
      </c>
      <c r="J9" s="2" t="s">
        <v>21</v>
      </c>
      <c r="K9" s="2" t="s">
        <v>22</v>
      </c>
      <c r="L9" s="2" t="s">
        <v>23</v>
      </c>
      <c r="M9" s="2" t="s">
        <v>8</v>
      </c>
      <c r="N9" s="5" t="s">
        <v>9</v>
      </c>
    </row>
    <row r="10" spans="1:14" ht="12.75">
      <c r="A10" s="6"/>
      <c r="B10" s="3"/>
      <c r="C10" s="3"/>
      <c r="D10" s="3"/>
      <c r="E10" s="3"/>
      <c r="F10" s="3"/>
      <c r="G10" s="7"/>
      <c r="H10" s="7"/>
      <c r="I10" s="3"/>
      <c r="J10" s="7"/>
      <c r="K10" s="7"/>
      <c r="L10" s="7"/>
      <c r="M10" s="7"/>
      <c r="N10" s="8"/>
    </row>
    <row r="11" spans="1:14" ht="21" customHeight="1">
      <c r="A11" s="10" t="s">
        <v>19</v>
      </c>
      <c r="B11" s="1">
        <v>6</v>
      </c>
      <c r="C11" s="1"/>
      <c r="D11" s="13">
        <f aca="true" t="shared" si="0" ref="D11:D16">B11-C11</f>
        <v>6</v>
      </c>
      <c r="E11" s="1"/>
      <c r="F11" s="1"/>
      <c r="G11" s="1"/>
      <c r="H11" s="1">
        <v>127</v>
      </c>
      <c r="I11" s="1">
        <v>22</v>
      </c>
      <c r="J11" s="1">
        <v>10</v>
      </c>
      <c r="K11" s="1">
        <v>11</v>
      </c>
      <c r="L11" s="1">
        <v>1</v>
      </c>
      <c r="M11" s="11">
        <f>I11/H11*100</f>
        <v>17.322834645669293</v>
      </c>
      <c r="N11" s="12">
        <f aca="true" t="shared" si="1" ref="N11:N17">100-M11</f>
        <v>82.67716535433071</v>
      </c>
    </row>
    <row r="12" spans="1:14" ht="21" customHeight="1">
      <c r="A12" s="10" t="s">
        <v>18</v>
      </c>
      <c r="B12" s="1">
        <v>1</v>
      </c>
      <c r="C12" s="1"/>
      <c r="D12" s="13">
        <f t="shared" si="0"/>
        <v>1</v>
      </c>
      <c r="E12" s="1"/>
      <c r="F12" s="1"/>
      <c r="G12" s="1"/>
      <c r="H12" s="1">
        <v>19</v>
      </c>
      <c r="I12" s="1">
        <v>2</v>
      </c>
      <c r="J12" s="1">
        <v>2</v>
      </c>
      <c r="K12" s="1">
        <v>0</v>
      </c>
      <c r="L12" s="1">
        <v>0</v>
      </c>
      <c r="M12" s="11">
        <f aca="true" t="shared" si="2" ref="M12:M17">I12/H12*100</f>
        <v>10.526315789473683</v>
      </c>
      <c r="N12" s="12">
        <f t="shared" si="1"/>
        <v>89.47368421052632</v>
      </c>
    </row>
    <row r="13" spans="1:14" ht="21" customHeight="1">
      <c r="A13" s="10" t="s">
        <v>20</v>
      </c>
      <c r="B13" s="1">
        <v>13</v>
      </c>
      <c r="C13" s="1"/>
      <c r="D13" s="13">
        <f t="shared" si="0"/>
        <v>13</v>
      </c>
      <c r="E13" s="1"/>
      <c r="F13" s="1"/>
      <c r="G13" s="1"/>
      <c r="H13" s="1">
        <v>273</v>
      </c>
      <c r="I13" s="1">
        <v>26</v>
      </c>
      <c r="J13" s="1">
        <v>23</v>
      </c>
      <c r="K13" s="1">
        <v>1</v>
      </c>
      <c r="L13" s="1">
        <v>2</v>
      </c>
      <c r="M13" s="11">
        <f t="shared" si="2"/>
        <v>9.523809523809524</v>
      </c>
      <c r="N13" s="12">
        <f t="shared" si="1"/>
        <v>90.47619047619048</v>
      </c>
    </row>
    <row r="14" spans="1:14" ht="21" customHeight="1">
      <c r="A14" s="10" t="s">
        <v>17</v>
      </c>
      <c r="B14" s="1">
        <v>3</v>
      </c>
      <c r="C14" s="1"/>
      <c r="D14" s="13">
        <f t="shared" si="0"/>
        <v>3</v>
      </c>
      <c r="E14" s="1"/>
      <c r="F14" s="1">
        <v>2</v>
      </c>
      <c r="G14" s="1"/>
      <c r="H14" s="1">
        <v>63</v>
      </c>
      <c r="I14" s="1">
        <v>6</v>
      </c>
      <c r="J14" s="1">
        <v>6</v>
      </c>
      <c r="K14" s="1">
        <v>0</v>
      </c>
      <c r="L14" s="1">
        <v>0</v>
      </c>
      <c r="M14" s="11">
        <f>I14/H14*100</f>
        <v>9.523809523809524</v>
      </c>
      <c r="N14" s="12">
        <f>100-M14</f>
        <v>90.47619047619048</v>
      </c>
    </row>
    <row r="15" spans="1:14" ht="21" customHeight="1">
      <c r="A15" s="10" t="s">
        <v>10</v>
      </c>
      <c r="B15" s="1">
        <v>6</v>
      </c>
      <c r="C15" s="1">
        <v>1</v>
      </c>
      <c r="D15" s="13">
        <f t="shared" si="0"/>
        <v>5</v>
      </c>
      <c r="E15" s="1"/>
      <c r="F15" s="1">
        <v>1</v>
      </c>
      <c r="G15" s="1"/>
      <c r="H15" s="1">
        <v>119</v>
      </c>
      <c r="I15" s="1">
        <v>19</v>
      </c>
      <c r="J15" s="1">
        <v>13</v>
      </c>
      <c r="K15" s="1">
        <v>0</v>
      </c>
      <c r="L15" s="1">
        <v>6</v>
      </c>
      <c r="M15" s="11">
        <f t="shared" si="2"/>
        <v>15.966386554621847</v>
      </c>
      <c r="N15" s="12">
        <f t="shared" si="1"/>
        <v>84.03361344537815</v>
      </c>
    </row>
    <row r="16" spans="1:14" ht="20.25" customHeight="1" thickBot="1">
      <c r="A16" s="17" t="s">
        <v>11</v>
      </c>
      <c r="B16" s="18">
        <v>1</v>
      </c>
      <c r="C16" s="18"/>
      <c r="D16" s="13">
        <f t="shared" si="0"/>
        <v>1</v>
      </c>
      <c r="E16" s="18"/>
      <c r="F16" s="18"/>
      <c r="G16" s="19">
        <v>1</v>
      </c>
      <c r="H16" s="19">
        <v>12</v>
      </c>
      <c r="I16" s="18">
        <v>1</v>
      </c>
      <c r="J16" s="23">
        <v>1</v>
      </c>
      <c r="K16" s="23">
        <v>0</v>
      </c>
      <c r="L16" s="23">
        <v>0</v>
      </c>
      <c r="M16" s="20">
        <f t="shared" si="2"/>
        <v>8.333333333333332</v>
      </c>
      <c r="N16" s="21">
        <f t="shared" si="1"/>
        <v>91.66666666666667</v>
      </c>
    </row>
    <row r="17" spans="1:14" ht="21" customHeight="1" thickBot="1">
      <c r="A17" s="9" t="s">
        <v>12</v>
      </c>
      <c r="B17" s="14">
        <f>SUM(B11:B16)</f>
        <v>30</v>
      </c>
      <c r="C17" s="14">
        <f>SUM(C11:C16)</f>
        <v>1</v>
      </c>
      <c r="D17" s="14">
        <f>SUM(D11:D16)</f>
        <v>29</v>
      </c>
      <c r="E17" s="14">
        <f>SUM(E11:E16)</f>
        <v>0</v>
      </c>
      <c r="F17" s="14">
        <f>SUM(F11:F16)</f>
        <v>3</v>
      </c>
      <c r="G17" s="14">
        <f aca="true" t="shared" si="3" ref="G17:L17">SUM(G11:G16)</f>
        <v>1</v>
      </c>
      <c r="H17" s="14">
        <f t="shared" si="3"/>
        <v>613</v>
      </c>
      <c r="I17" s="14">
        <f t="shared" si="3"/>
        <v>76</v>
      </c>
      <c r="J17" s="14">
        <f t="shared" si="3"/>
        <v>55</v>
      </c>
      <c r="K17" s="14">
        <f t="shared" si="3"/>
        <v>12</v>
      </c>
      <c r="L17" s="14">
        <f t="shared" si="3"/>
        <v>9</v>
      </c>
      <c r="M17" s="16">
        <f t="shared" si="2"/>
        <v>12.39804241435563</v>
      </c>
      <c r="N17" s="22">
        <f t="shared" si="1"/>
        <v>87.60195758564437</v>
      </c>
    </row>
  </sheetData>
  <mergeCells count="3">
    <mergeCell ref="A1:N1"/>
    <mergeCell ref="A2:N2"/>
    <mergeCell ref="A8:N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L12" sqref="L12"/>
    </sheetView>
  </sheetViews>
  <sheetFormatPr defaultColWidth="9.140625" defaultRowHeight="12.75"/>
  <cols>
    <col min="1" max="1" width="33.421875" style="0" customWidth="1"/>
    <col min="2" max="2" width="9.57421875" style="0" customWidth="1"/>
    <col min="3" max="5" width="8.28125" style="0" customWidth="1"/>
    <col min="6" max="6" width="8.421875" style="0" bestFit="1" customWidth="1"/>
    <col min="7" max="7" width="7.7109375" style="0" bestFit="1" customWidth="1"/>
    <col min="8" max="8" width="10.421875" style="0" customWidth="1"/>
    <col min="9" max="12" width="10.28125" style="0" customWidth="1"/>
    <col min="13" max="13" width="10.421875" style="0" customWidth="1"/>
    <col min="14" max="14" width="11.28125" style="0" customWidth="1"/>
  </cols>
  <sheetData>
    <row r="1" spans="1:14" ht="27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1.75" customHeight="1" thickBot="1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5" ht="12.75">
      <c r="A5" s="15" t="s">
        <v>1</v>
      </c>
    </row>
    <row r="6" ht="12.75">
      <c r="A6" s="15" t="s">
        <v>14</v>
      </c>
    </row>
    <row r="7" ht="13.5" thickBot="1"/>
    <row r="8" spans="1:14" ht="13.5" thickBot="1">
      <c r="A8" s="37" t="s">
        <v>28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76.5">
      <c r="A9" s="4" t="s">
        <v>2</v>
      </c>
      <c r="B9" s="2" t="s">
        <v>3</v>
      </c>
      <c r="C9" s="2" t="s">
        <v>15</v>
      </c>
      <c r="D9" s="2" t="s">
        <v>16</v>
      </c>
      <c r="E9" s="2" t="s">
        <v>4</v>
      </c>
      <c r="F9" s="2" t="s">
        <v>5</v>
      </c>
      <c r="G9" s="2" t="s">
        <v>24</v>
      </c>
      <c r="H9" s="2" t="s">
        <v>7</v>
      </c>
      <c r="I9" s="2" t="s">
        <v>6</v>
      </c>
      <c r="J9" s="2" t="s">
        <v>21</v>
      </c>
      <c r="K9" s="2" t="s">
        <v>22</v>
      </c>
      <c r="L9" s="2" t="s">
        <v>23</v>
      </c>
      <c r="M9" s="2" t="s">
        <v>8</v>
      </c>
      <c r="N9" s="5" t="s">
        <v>9</v>
      </c>
    </row>
    <row r="10" spans="1:14" ht="12.75">
      <c r="A10" s="6"/>
      <c r="B10" s="3"/>
      <c r="C10" s="3"/>
      <c r="D10" s="3"/>
      <c r="E10" s="3"/>
      <c r="F10" s="3"/>
      <c r="G10" s="7"/>
      <c r="H10" s="7"/>
      <c r="I10" s="3"/>
      <c r="J10" s="7"/>
      <c r="K10" s="7"/>
      <c r="L10" s="7"/>
      <c r="M10" s="7"/>
      <c r="N10" s="8"/>
    </row>
    <row r="11" spans="1:14" ht="21" customHeight="1">
      <c r="A11" s="10" t="s">
        <v>19</v>
      </c>
      <c r="B11" s="1">
        <v>6</v>
      </c>
      <c r="C11" s="1"/>
      <c r="D11" s="13">
        <f aca="true" t="shared" si="0" ref="D11:D16">B11-C11</f>
        <v>6</v>
      </c>
      <c r="E11" s="1"/>
      <c r="F11" s="1"/>
      <c r="G11" s="1"/>
      <c r="H11" s="1">
        <v>138</v>
      </c>
      <c r="I11" s="1">
        <v>24</v>
      </c>
      <c r="J11" s="1">
        <v>10</v>
      </c>
      <c r="K11" s="1">
        <v>14</v>
      </c>
      <c r="L11" s="1"/>
      <c r="M11" s="11">
        <f>I11/H11*100</f>
        <v>17.391304347826086</v>
      </c>
      <c r="N11" s="12">
        <f aca="true" t="shared" si="1" ref="N11:N17">100-M11</f>
        <v>82.6086956521739</v>
      </c>
    </row>
    <row r="12" spans="1:14" ht="21" customHeight="1">
      <c r="A12" s="10" t="s">
        <v>18</v>
      </c>
      <c r="B12" s="1">
        <v>1</v>
      </c>
      <c r="C12" s="1"/>
      <c r="D12" s="13">
        <f>B12-C12</f>
        <v>1</v>
      </c>
      <c r="E12" s="1"/>
      <c r="F12" s="1"/>
      <c r="G12" s="1"/>
      <c r="H12" s="1">
        <v>23</v>
      </c>
      <c r="I12" s="1">
        <v>1</v>
      </c>
      <c r="J12" s="1">
        <v>1</v>
      </c>
      <c r="K12" s="1"/>
      <c r="L12" s="1"/>
      <c r="M12" s="11">
        <f aca="true" t="shared" si="2" ref="M12:M17">I12/H12*100</f>
        <v>4.3478260869565215</v>
      </c>
      <c r="N12" s="12">
        <f t="shared" si="1"/>
        <v>95.65217391304348</v>
      </c>
    </row>
    <row r="13" spans="1:14" ht="21" customHeight="1">
      <c r="A13" s="10" t="s">
        <v>20</v>
      </c>
      <c r="B13" s="1">
        <v>13</v>
      </c>
      <c r="C13" s="1"/>
      <c r="D13" s="13">
        <f t="shared" si="0"/>
        <v>13</v>
      </c>
      <c r="E13" s="1"/>
      <c r="F13" s="1"/>
      <c r="G13" s="1"/>
      <c r="H13" s="1">
        <v>299</v>
      </c>
      <c r="I13" s="1">
        <v>10</v>
      </c>
      <c r="J13" s="1">
        <v>10</v>
      </c>
      <c r="K13" s="1"/>
      <c r="L13" s="1"/>
      <c r="M13" s="11">
        <f t="shared" si="2"/>
        <v>3.3444816053511706</v>
      </c>
      <c r="N13" s="12">
        <f t="shared" si="1"/>
        <v>96.65551839464882</v>
      </c>
    </row>
    <row r="14" spans="1:14" ht="21" customHeight="1">
      <c r="A14" s="10" t="s">
        <v>17</v>
      </c>
      <c r="B14" s="1">
        <v>4</v>
      </c>
      <c r="C14" s="1"/>
      <c r="D14" s="13">
        <f t="shared" si="0"/>
        <v>4</v>
      </c>
      <c r="E14" s="1"/>
      <c r="F14" s="1">
        <v>2</v>
      </c>
      <c r="G14" s="1"/>
      <c r="H14" s="1">
        <v>92</v>
      </c>
      <c r="I14" s="1">
        <v>6</v>
      </c>
      <c r="J14" s="1">
        <v>6</v>
      </c>
      <c r="K14" s="1"/>
      <c r="L14" s="1"/>
      <c r="M14" s="11">
        <f>I14/H14*100</f>
        <v>6.521739130434782</v>
      </c>
      <c r="N14" s="12">
        <f>100-M14</f>
        <v>93.47826086956522</v>
      </c>
    </row>
    <row r="15" spans="1:14" ht="21" customHeight="1">
      <c r="A15" s="10" t="s">
        <v>10</v>
      </c>
      <c r="B15" s="1">
        <v>7</v>
      </c>
      <c r="C15" s="1">
        <v>1</v>
      </c>
      <c r="D15" s="13">
        <f t="shared" si="0"/>
        <v>6</v>
      </c>
      <c r="E15" s="1"/>
      <c r="F15" s="1">
        <v>1</v>
      </c>
      <c r="G15" s="1"/>
      <c r="H15" s="1">
        <v>158</v>
      </c>
      <c r="I15" s="1">
        <v>12</v>
      </c>
      <c r="J15" s="1">
        <v>3</v>
      </c>
      <c r="K15" s="1">
        <v>4</v>
      </c>
      <c r="L15" s="1">
        <v>5</v>
      </c>
      <c r="M15" s="11">
        <f t="shared" si="2"/>
        <v>7.59493670886076</v>
      </c>
      <c r="N15" s="12">
        <f t="shared" si="1"/>
        <v>92.40506329113924</v>
      </c>
    </row>
    <row r="16" spans="1:14" ht="20.25" customHeight="1" thickBot="1">
      <c r="A16" s="17" t="s">
        <v>11</v>
      </c>
      <c r="B16" s="18">
        <v>1</v>
      </c>
      <c r="C16" s="18"/>
      <c r="D16" s="13">
        <f t="shared" si="0"/>
        <v>1</v>
      </c>
      <c r="E16" s="18"/>
      <c r="F16" s="18"/>
      <c r="G16" s="19">
        <v>1</v>
      </c>
      <c r="H16" s="19">
        <v>14</v>
      </c>
      <c r="I16" s="18">
        <v>1</v>
      </c>
      <c r="J16" s="23">
        <v>1</v>
      </c>
      <c r="K16" s="23"/>
      <c r="L16" s="23"/>
      <c r="M16" s="20">
        <f t="shared" si="2"/>
        <v>7.142857142857142</v>
      </c>
      <c r="N16" s="21">
        <f t="shared" si="1"/>
        <v>92.85714285714286</v>
      </c>
    </row>
    <row r="17" spans="1:14" ht="21" customHeight="1" thickBot="1">
      <c r="A17" s="9" t="s">
        <v>12</v>
      </c>
      <c r="B17" s="14">
        <f>SUM(B11:B16)</f>
        <v>32</v>
      </c>
      <c r="C17" s="14">
        <f>SUM(C11:C16)</f>
        <v>1</v>
      </c>
      <c r="D17" s="14">
        <f>SUM(D11:D16)</f>
        <v>31</v>
      </c>
      <c r="E17" s="14">
        <f>SUM(E11:E16)</f>
        <v>0</v>
      </c>
      <c r="F17" s="14">
        <f>SUM(F11:F16)</f>
        <v>3</v>
      </c>
      <c r="G17" s="14">
        <f aca="true" t="shared" si="3" ref="G17:L17">SUM(G11:G16)</f>
        <v>1</v>
      </c>
      <c r="H17" s="14">
        <f t="shared" si="3"/>
        <v>724</v>
      </c>
      <c r="I17" s="14">
        <f t="shared" si="3"/>
        <v>54</v>
      </c>
      <c r="J17" s="14">
        <f t="shared" si="3"/>
        <v>31</v>
      </c>
      <c r="K17" s="14">
        <f t="shared" si="3"/>
        <v>18</v>
      </c>
      <c r="L17" s="14">
        <f t="shared" si="3"/>
        <v>5</v>
      </c>
      <c r="M17" s="16">
        <f t="shared" si="2"/>
        <v>7.458563535911603</v>
      </c>
      <c r="N17" s="22">
        <f t="shared" si="1"/>
        <v>92.54143646408839</v>
      </c>
    </row>
  </sheetData>
  <mergeCells count="3">
    <mergeCell ref="A1:N1"/>
    <mergeCell ref="A2:N2"/>
    <mergeCell ref="A8:N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A8" sqref="A8:N17"/>
    </sheetView>
  </sheetViews>
  <sheetFormatPr defaultColWidth="9.140625" defaultRowHeight="12.75"/>
  <cols>
    <col min="1" max="1" width="33.421875" style="0" customWidth="1"/>
    <col min="2" max="2" width="9.57421875" style="0" customWidth="1"/>
    <col min="3" max="5" width="8.28125" style="0" customWidth="1"/>
    <col min="6" max="6" width="8.421875" style="0" bestFit="1" customWidth="1"/>
    <col min="7" max="7" width="8.421875" style="0" customWidth="1"/>
    <col min="8" max="8" width="10.421875" style="0" customWidth="1"/>
    <col min="9" max="12" width="10.28125" style="0" customWidth="1"/>
    <col min="13" max="13" width="10.421875" style="0" customWidth="1"/>
    <col min="14" max="14" width="11.28125" style="0" customWidth="1"/>
  </cols>
  <sheetData>
    <row r="1" spans="1:14" ht="27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1.75" customHeight="1" thickBot="1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5" ht="12.75">
      <c r="A5" s="15" t="s">
        <v>1</v>
      </c>
    </row>
    <row r="6" ht="12.75">
      <c r="A6" s="15" t="s">
        <v>14</v>
      </c>
    </row>
    <row r="7" ht="13.5" thickBot="1"/>
    <row r="8" spans="1:14" ht="13.5" thickBot="1">
      <c r="A8" s="37" t="s">
        <v>27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76.5">
      <c r="A9" s="4" t="s">
        <v>2</v>
      </c>
      <c r="B9" s="2" t="s">
        <v>3</v>
      </c>
      <c r="C9" s="2" t="s">
        <v>15</v>
      </c>
      <c r="D9" s="2" t="s">
        <v>16</v>
      </c>
      <c r="E9" s="2" t="s">
        <v>4</v>
      </c>
      <c r="F9" s="2" t="s">
        <v>5</v>
      </c>
      <c r="G9" s="2" t="s">
        <v>24</v>
      </c>
      <c r="H9" s="2" t="s">
        <v>7</v>
      </c>
      <c r="I9" s="2" t="s">
        <v>6</v>
      </c>
      <c r="J9" s="2" t="s">
        <v>21</v>
      </c>
      <c r="K9" s="2" t="s">
        <v>22</v>
      </c>
      <c r="L9" s="2" t="s">
        <v>23</v>
      </c>
      <c r="M9" s="2" t="s">
        <v>8</v>
      </c>
      <c r="N9" s="5" t="s">
        <v>9</v>
      </c>
    </row>
    <row r="10" spans="1:14" ht="12.75">
      <c r="A10" s="6"/>
      <c r="B10" s="3"/>
      <c r="C10" s="3"/>
      <c r="D10" s="3"/>
      <c r="E10" s="3"/>
      <c r="F10" s="3"/>
      <c r="G10" s="7"/>
      <c r="H10" s="7"/>
      <c r="I10" s="3"/>
      <c r="J10" s="7"/>
      <c r="K10" s="7"/>
      <c r="L10" s="7"/>
      <c r="M10" s="7"/>
      <c r="N10" s="8"/>
    </row>
    <row r="11" spans="1:14" ht="21" customHeight="1">
      <c r="A11" s="10" t="s">
        <v>19</v>
      </c>
      <c r="B11" s="1">
        <v>6</v>
      </c>
      <c r="C11" s="1"/>
      <c r="D11" s="13">
        <f aca="true" t="shared" si="0" ref="D11:D16">B11-C11</f>
        <v>6</v>
      </c>
      <c r="E11" s="1"/>
      <c r="F11" s="1"/>
      <c r="G11" s="1"/>
      <c r="H11" s="1">
        <v>120</v>
      </c>
      <c r="I11" s="1">
        <v>29</v>
      </c>
      <c r="J11" s="1">
        <v>3</v>
      </c>
      <c r="K11" s="1">
        <v>25</v>
      </c>
      <c r="L11" s="1">
        <v>1</v>
      </c>
      <c r="M11" s="11">
        <f>I11/H11*100</f>
        <v>24.166666666666668</v>
      </c>
      <c r="N11" s="12">
        <f aca="true" t="shared" si="1" ref="N11:N17">100-M11</f>
        <v>75.83333333333333</v>
      </c>
    </row>
    <row r="12" spans="1:14" ht="21" customHeight="1">
      <c r="A12" s="10" t="s">
        <v>18</v>
      </c>
      <c r="B12" s="1">
        <v>1</v>
      </c>
      <c r="C12" s="1"/>
      <c r="D12" s="13">
        <f>B12-C12</f>
        <v>1</v>
      </c>
      <c r="E12" s="1"/>
      <c r="F12" s="1"/>
      <c r="G12" s="1"/>
      <c r="H12" s="1">
        <v>21</v>
      </c>
      <c r="I12" s="1">
        <v>3</v>
      </c>
      <c r="J12" s="1">
        <v>2</v>
      </c>
      <c r="K12" s="1">
        <v>1</v>
      </c>
      <c r="L12" s="1">
        <v>0</v>
      </c>
      <c r="M12" s="11">
        <f aca="true" t="shared" si="2" ref="M12:M17">I12/H12*100</f>
        <v>14.285714285714285</v>
      </c>
      <c r="N12" s="12">
        <f t="shared" si="1"/>
        <v>85.71428571428572</v>
      </c>
    </row>
    <row r="13" spans="1:14" ht="21" customHeight="1">
      <c r="A13" s="10" t="s">
        <v>20</v>
      </c>
      <c r="B13" s="1">
        <v>13</v>
      </c>
      <c r="C13" s="1"/>
      <c r="D13" s="13">
        <f t="shared" si="0"/>
        <v>13</v>
      </c>
      <c r="E13" s="1"/>
      <c r="F13" s="1"/>
      <c r="G13" s="1"/>
      <c r="H13" s="1">
        <v>260</v>
      </c>
      <c r="I13" s="1">
        <v>23</v>
      </c>
      <c r="J13" s="1">
        <v>19</v>
      </c>
      <c r="K13" s="1">
        <v>3</v>
      </c>
      <c r="L13" s="1">
        <v>1</v>
      </c>
      <c r="M13" s="11">
        <f t="shared" si="2"/>
        <v>8.846153846153847</v>
      </c>
      <c r="N13" s="12">
        <f t="shared" si="1"/>
        <v>91.15384615384616</v>
      </c>
    </row>
    <row r="14" spans="1:14" ht="21" customHeight="1">
      <c r="A14" s="10" t="s">
        <v>17</v>
      </c>
      <c r="B14" s="1">
        <v>4</v>
      </c>
      <c r="C14" s="1"/>
      <c r="D14" s="13">
        <f t="shared" si="0"/>
        <v>4</v>
      </c>
      <c r="E14" s="1"/>
      <c r="F14" s="1">
        <v>2</v>
      </c>
      <c r="G14" s="1"/>
      <c r="H14" s="1">
        <v>80</v>
      </c>
      <c r="I14" s="1">
        <v>8</v>
      </c>
      <c r="J14" s="1">
        <v>8</v>
      </c>
      <c r="K14" s="1"/>
      <c r="L14" s="1">
        <v>0</v>
      </c>
      <c r="M14" s="11">
        <f>I14/H14*100</f>
        <v>10</v>
      </c>
      <c r="N14" s="12">
        <f>100-M14</f>
        <v>90</v>
      </c>
    </row>
    <row r="15" spans="1:14" ht="21" customHeight="1">
      <c r="A15" s="10" t="s">
        <v>10</v>
      </c>
      <c r="B15" s="1">
        <v>7</v>
      </c>
      <c r="C15" s="1">
        <v>1</v>
      </c>
      <c r="D15" s="13">
        <f t="shared" si="0"/>
        <v>6</v>
      </c>
      <c r="E15" s="1"/>
      <c r="F15" s="1">
        <v>1</v>
      </c>
      <c r="G15" s="1"/>
      <c r="H15" s="1">
        <v>145</v>
      </c>
      <c r="I15" s="1">
        <v>18</v>
      </c>
      <c r="J15" s="1">
        <v>10</v>
      </c>
      <c r="K15" s="1"/>
      <c r="L15" s="1">
        <v>8</v>
      </c>
      <c r="M15" s="11">
        <f t="shared" si="2"/>
        <v>12.413793103448276</v>
      </c>
      <c r="N15" s="12">
        <f t="shared" si="1"/>
        <v>87.58620689655173</v>
      </c>
    </row>
    <row r="16" spans="1:14" ht="20.25" customHeight="1" thickBot="1">
      <c r="A16" s="17" t="s">
        <v>11</v>
      </c>
      <c r="B16" s="18">
        <v>1</v>
      </c>
      <c r="C16" s="18"/>
      <c r="D16" s="13">
        <f t="shared" si="0"/>
        <v>1</v>
      </c>
      <c r="E16" s="18"/>
      <c r="F16" s="18"/>
      <c r="G16" s="19">
        <v>1</v>
      </c>
      <c r="H16" s="19">
        <v>12</v>
      </c>
      <c r="I16" s="18">
        <v>0</v>
      </c>
      <c r="J16" s="23">
        <v>0</v>
      </c>
      <c r="K16" s="23"/>
      <c r="L16" s="23">
        <v>0</v>
      </c>
      <c r="M16" s="20">
        <f t="shared" si="2"/>
        <v>0</v>
      </c>
      <c r="N16" s="21">
        <f t="shared" si="1"/>
        <v>100</v>
      </c>
    </row>
    <row r="17" spans="1:14" ht="21" customHeight="1" thickBot="1">
      <c r="A17" s="9" t="s">
        <v>12</v>
      </c>
      <c r="B17" s="14">
        <f>SUM(B11:B16)</f>
        <v>32</v>
      </c>
      <c r="C17" s="14">
        <f>SUM(C11:C16)</f>
        <v>1</v>
      </c>
      <c r="D17" s="14">
        <f>SUM(D11:D16)</f>
        <v>31</v>
      </c>
      <c r="E17" s="14">
        <f>SUM(E11:E16)</f>
        <v>0</v>
      </c>
      <c r="F17" s="14">
        <f>SUM(F11:F16)</f>
        <v>3</v>
      </c>
      <c r="G17" s="14">
        <f aca="true" t="shared" si="3" ref="G17:L17">SUM(G11:G16)</f>
        <v>1</v>
      </c>
      <c r="H17" s="14">
        <f t="shared" si="3"/>
        <v>638</v>
      </c>
      <c r="I17" s="14">
        <f t="shared" si="3"/>
        <v>81</v>
      </c>
      <c r="J17" s="14">
        <f t="shared" si="3"/>
        <v>42</v>
      </c>
      <c r="K17" s="14">
        <f t="shared" si="3"/>
        <v>29</v>
      </c>
      <c r="L17" s="14">
        <f t="shared" si="3"/>
        <v>10</v>
      </c>
      <c r="M17" s="16">
        <f t="shared" si="2"/>
        <v>12.695924764890282</v>
      </c>
      <c r="N17" s="22">
        <f t="shared" si="1"/>
        <v>87.30407523510972</v>
      </c>
    </row>
  </sheetData>
  <mergeCells count="3">
    <mergeCell ref="A1:N1"/>
    <mergeCell ref="A2:N2"/>
    <mergeCell ref="A8:N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E27" sqref="E27"/>
    </sheetView>
  </sheetViews>
  <sheetFormatPr defaultColWidth="9.140625" defaultRowHeight="12.75"/>
  <cols>
    <col min="1" max="1" width="33.421875" style="0" customWidth="1"/>
    <col min="2" max="2" width="9.57421875" style="0" customWidth="1"/>
    <col min="3" max="5" width="8.28125" style="0" customWidth="1"/>
    <col min="6" max="6" width="8.421875" style="0" bestFit="1" customWidth="1"/>
    <col min="7" max="7" width="8.421875" style="0" customWidth="1"/>
    <col min="8" max="9" width="10.421875" style="0" customWidth="1"/>
    <col min="10" max="10" width="10.28125" style="0" customWidth="1"/>
    <col min="11" max="11" width="10.421875" style="0" customWidth="1"/>
    <col min="12" max="12" width="11.28125" style="0" customWidth="1"/>
  </cols>
  <sheetData>
    <row r="1" spans="1:12" ht="27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21.75" customHeight="1" thickBot="1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5" ht="12.75">
      <c r="A5" s="15" t="s">
        <v>1</v>
      </c>
    </row>
    <row r="6" ht="12.75">
      <c r="A6" s="15" t="s">
        <v>14</v>
      </c>
    </row>
    <row r="7" ht="13.5" thickBot="1"/>
    <row r="8" spans="1:12" ht="13.5" thickBot="1">
      <c r="A8" s="37" t="s">
        <v>30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</row>
    <row r="9" spans="1:12" ht="76.5">
      <c r="A9" s="4" t="s">
        <v>2</v>
      </c>
      <c r="B9" s="2" t="s">
        <v>3</v>
      </c>
      <c r="C9" s="2" t="s">
        <v>15</v>
      </c>
      <c r="D9" s="2" t="s">
        <v>16</v>
      </c>
      <c r="E9" s="2" t="s">
        <v>4</v>
      </c>
      <c r="F9" s="2" t="s">
        <v>5</v>
      </c>
      <c r="G9" s="2" t="s">
        <v>24</v>
      </c>
      <c r="H9" s="2" t="s">
        <v>7</v>
      </c>
      <c r="I9" s="2" t="s">
        <v>29</v>
      </c>
      <c r="J9" s="2" t="s">
        <v>6</v>
      </c>
      <c r="K9" s="2" t="s">
        <v>8</v>
      </c>
      <c r="L9" s="5" t="s">
        <v>9</v>
      </c>
    </row>
    <row r="10" spans="1:12" ht="12.75">
      <c r="A10" s="6"/>
      <c r="B10" s="3"/>
      <c r="C10" s="3"/>
      <c r="D10" s="3"/>
      <c r="E10" s="3"/>
      <c r="F10" s="3"/>
      <c r="G10" s="7"/>
      <c r="H10" s="7"/>
      <c r="I10" s="7"/>
      <c r="J10" s="3"/>
      <c r="K10" s="7"/>
      <c r="L10" s="8"/>
    </row>
    <row r="11" spans="1:12" ht="21" customHeight="1">
      <c r="A11" s="10" t="s">
        <v>19</v>
      </c>
      <c r="B11" s="1">
        <v>6</v>
      </c>
      <c r="C11" s="1"/>
      <c r="D11" s="13">
        <f aca="true" t="shared" si="0" ref="D11:D16">B11-C11</f>
        <v>6</v>
      </c>
      <c r="E11" s="1"/>
      <c r="F11" s="1"/>
      <c r="G11" s="1"/>
      <c r="H11" s="1">
        <v>119</v>
      </c>
      <c r="I11" s="1">
        <v>84</v>
      </c>
      <c r="J11" s="1">
        <v>35</v>
      </c>
      <c r="K11" s="11">
        <f>J11/H11*100</f>
        <v>29.411764705882355</v>
      </c>
      <c r="L11" s="12">
        <f aca="true" t="shared" si="1" ref="L11:L17">100-K11</f>
        <v>70.58823529411765</v>
      </c>
    </row>
    <row r="12" spans="1:12" ht="21" customHeight="1">
      <c r="A12" s="10" t="s">
        <v>18</v>
      </c>
      <c r="B12" s="1">
        <v>1</v>
      </c>
      <c r="C12" s="1"/>
      <c r="D12" s="13">
        <f>B12-C12</f>
        <v>1</v>
      </c>
      <c r="E12" s="1"/>
      <c r="F12" s="1"/>
      <c r="G12" s="1"/>
      <c r="H12" s="1">
        <v>20</v>
      </c>
      <c r="I12" s="1">
        <v>18</v>
      </c>
      <c r="J12" s="1">
        <v>2</v>
      </c>
      <c r="K12" s="11">
        <f aca="true" t="shared" si="2" ref="K12:K17">J12/H12*100</f>
        <v>10</v>
      </c>
      <c r="L12" s="12">
        <f t="shared" si="1"/>
        <v>90</v>
      </c>
    </row>
    <row r="13" spans="1:12" ht="21" customHeight="1">
      <c r="A13" s="10" t="s">
        <v>20</v>
      </c>
      <c r="B13" s="1">
        <v>13</v>
      </c>
      <c r="C13" s="1"/>
      <c r="D13" s="13">
        <f t="shared" si="0"/>
        <v>13</v>
      </c>
      <c r="E13" s="1"/>
      <c r="F13" s="1"/>
      <c r="G13" s="1"/>
      <c r="H13" s="1">
        <v>260</v>
      </c>
      <c r="I13" s="1">
        <v>215</v>
      </c>
      <c r="J13" s="1">
        <v>45</v>
      </c>
      <c r="K13" s="11">
        <f t="shared" si="2"/>
        <v>17.307692307692307</v>
      </c>
      <c r="L13" s="12">
        <f t="shared" si="1"/>
        <v>82.6923076923077</v>
      </c>
    </row>
    <row r="14" spans="1:12" ht="21" customHeight="1">
      <c r="A14" s="10" t="s">
        <v>17</v>
      </c>
      <c r="B14" s="1">
        <v>4</v>
      </c>
      <c r="C14" s="1"/>
      <c r="D14" s="13">
        <f t="shared" si="0"/>
        <v>4</v>
      </c>
      <c r="E14" s="1"/>
      <c r="F14" s="1">
        <v>2</v>
      </c>
      <c r="G14" s="1"/>
      <c r="H14" s="1">
        <v>80</v>
      </c>
      <c r="I14" s="1">
        <v>64</v>
      </c>
      <c r="J14" s="1">
        <v>16</v>
      </c>
      <c r="K14" s="11">
        <f>J14/H14*100</f>
        <v>20</v>
      </c>
      <c r="L14" s="12">
        <f>100-K14</f>
        <v>80</v>
      </c>
    </row>
    <row r="15" spans="1:12" ht="21" customHeight="1">
      <c r="A15" s="10" t="s">
        <v>10</v>
      </c>
      <c r="B15" s="1">
        <v>7</v>
      </c>
      <c r="C15" s="1">
        <v>1</v>
      </c>
      <c r="D15" s="13">
        <f t="shared" si="0"/>
        <v>6</v>
      </c>
      <c r="E15" s="1"/>
      <c r="F15" s="1">
        <v>1</v>
      </c>
      <c r="G15" s="1"/>
      <c r="H15" s="1">
        <v>140</v>
      </c>
      <c r="I15" s="1">
        <v>115</v>
      </c>
      <c r="J15" s="1">
        <v>25</v>
      </c>
      <c r="K15" s="11">
        <f t="shared" si="2"/>
        <v>17.857142857142858</v>
      </c>
      <c r="L15" s="12">
        <f t="shared" si="1"/>
        <v>82.14285714285714</v>
      </c>
    </row>
    <row r="16" spans="1:12" ht="20.25" customHeight="1" thickBot="1">
      <c r="A16" s="17" t="s">
        <v>11</v>
      </c>
      <c r="B16" s="18">
        <v>1</v>
      </c>
      <c r="C16" s="18"/>
      <c r="D16" s="13">
        <f t="shared" si="0"/>
        <v>1</v>
      </c>
      <c r="E16" s="18"/>
      <c r="F16" s="18"/>
      <c r="G16" s="19">
        <v>1</v>
      </c>
      <c r="H16" s="19">
        <v>11</v>
      </c>
      <c r="I16" s="19">
        <v>9</v>
      </c>
      <c r="J16" s="18">
        <v>2</v>
      </c>
      <c r="K16" s="20">
        <f t="shared" si="2"/>
        <v>18.181818181818183</v>
      </c>
      <c r="L16" s="21">
        <f t="shared" si="1"/>
        <v>81.81818181818181</v>
      </c>
    </row>
    <row r="17" spans="1:12" ht="21" customHeight="1" thickBot="1">
      <c r="A17" s="9" t="s">
        <v>12</v>
      </c>
      <c r="B17" s="14">
        <f aca="true" t="shared" si="3" ref="B17:J17">SUM(B11:B16)</f>
        <v>32</v>
      </c>
      <c r="C17" s="14">
        <f t="shared" si="3"/>
        <v>1</v>
      </c>
      <c r="D17" s="14">
        <f t="shared" si="3"/>
        <v>31</v>
      </c>
      <c r="E17" s="14">
        <f t="shared" si="3"/>
        <v>0</v>
      </c>
      <c r="F17" s="14">
        <f t="shared" si="3"/>
        <v>3</v>
      </c>
      <c r="G17" s="14">
        <f t="shared" si="3"/>
        <v>1</v>
      </c>
      <c r="H17" s="14">
        <f t="shared" si="3"/>
        <v>630</v>
      </c>
      <c r="I17" s="14">
        <f t="shared" si="3"/>
        <v>505</v>
      </c>
      <c r="J17" s="14">
        <f t="shared" si="3"/>
        <v>125</v>
      </c>
      <c r="K17" s="16">
        <f t="shared" si="2"/>
        <v>19.841269841269842</v>
      </c>
      <c r="L17" s="22">
        <f t="shared" si="1"/>
        <v>80.15873015873015</v>
      </c>
    </row>
  </sheetData>
  <mergeCells count="3">
    <mergeCell ref="A1:L1"/>
    <mergeCell ref="A2:L2"/>
    <mergeCell ref="A8:L8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A1" sqref="A1:IV16384"/>
    </sheetView>
  </sheetViews>
  <sheetFormatPr defaultColWidth="9.140625" defaultRowHeight="12.75"/>
  <cols>
    <col min="1" max="1" width="33.421875" style="0" customWidth="1"/>
    <col min="2" max="2" width="9.57421875" style="0" customWidth="1"/>
    <col min="3" max="5" width="8.28125" style="0" customWidth="1"/>
    <col min="6" max="6" width="8.421875" style="0" bestFit="1" customWidth="1"/>
    <col min="7" max="7" width="8.421875" style="0" customWidth="1"/>
    <col min="8" max="8" width="10.421875" style="0" customWidth="1"/>
    <col min="9" max="12" width="10.28125" style="0" customWidth="1"/>
    <col min="13" max="13" width="10.421875" style="0" customWidth="1"/>
    <col min="14" max="14" width="11.28125" style="0" customWidth="1"/>
  </cols>
  <sheetData>
    <row r="1" spans="1:14" ht="27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1.75" customHeight="1" thickBot="1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5" ht="12.75">
      <c r="A5" s="15" t="s">
        <v>1</v>
      </c>
    </row>
    <row r="6" ht="12.75">
      <c r="A6" s="15" t="s">
        <v>14</v>
      </c>
    </row>
    <row r="7" ht="13.5" thickBot="1"/>
    <row r="8" spans="1:14" ht="13.5" thickBot="1">
      <c r="A8" s="37" t="s">
        <v>32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76.5">
      <c r="A9" s="4" t="s">
        <v>2</v>
      </c>
      <c r="B9" s="2" t="s">
        <v>3</v>
      </c>
      <c r="C9" s="2" t="s">
        <v>15</v>
      </c>
      <c r="D9" s="2" t="s">
        <v>16</v>
      </c>
      <c r="E9" s="2" t="s">
        <v>4</v>
      </c>
      <c r="F9" s="2" t="s">
        <v>5</v>
      </c>
      <c r="G9" s="2" t="s">
        <v>24</v>
      </c>
      <c r="H9" s="2" t="s">
        <v>7</v>
      </c>
      <c r="I9" s="2" t="s">
        <v>6</v>
      </c>
      <c r="J9" s="2" t="s">
        <v>21</v>
      </c>
      <c r="K9" s="2" t="s">
        <v>22</v>
      </c>
      <c r="L9" s="2" t="s">
        <v>23</v>
      </c>
      <c r="M9" s="2" t="s">
        <v>8</v>
      </c>
      <c r="N9" s="5" t="s">
        <v>9</v>
      </c>
    </row>
    <row r="10" spans="1:14" ht="12.75">
      <c r="A10" s="6"/>
      <c r="B10" s="3"/>
      <c r="C10" s="3"/>
      <c r="D10" s="3"/>
      <c r="E10" s="3"/>
      <c r="F10" s="3"/>
      <c r="G10" s="7"/>
      <c r="H10" s="7"/>
      <c r="I10" s="3"/>
      <c r="J10" s="7"/>
      <c r="K10" s="7"/>
      <c r="L10" s="7"/>
      <c r="M10" s="7"/>
      <c r="N10" s="8"/>
    </row>
    <row r="11" spans="1:14" ht="21" customHeight="1">
      <c r="A11" s="10" t="s">
        <v>19</v>
      </c>
      <c r="B11" s="1">
        <v>6</v>
      </c>
      <c r="C11" s="1"/>
      <c r="D11" s="13">
        <f aca="true" t="shared" si="0" ref="D11:D16">B11-C11</f>
        <v>6</v>
      </c>
      <c r="E11" s="1"/>
      <c r="F11" s="1"/>
      <c r="G11" s="1"/>
      <c r="H11" s="1">
        <v>120</v>
      </c>
      <c r="I11" s="1">
        <v>2</v>
      </c>
      <c r="J11" s="1">
        <v>2</v>
      </c>
      <c r="K11" s="1">
        <v>0</v>
      </c>
      <c r="L11" s="1">
        <v>0</v>
      </c>
      <c r="M11" s="11">
        <f>I11/H11*100</f>
        <v>1.6666666666666667</v>
      </c>
      <c r="N11" s="12">
        <f aca="true" t="shared" si="1" ref="N11:N17">100-M11</f>
        <v>98.33333333333333</v>
      </c>
    </row>
    <row r="12" spans="1:14" ht="21" customHeight="1">
      <c r="A12" s="10" t="s">
        <v>18</v>
      </c>
      <c r="B12" s="1">
        <v>1</v>
      </c>
      <c r="C12" s="1"/>
      <c r="D12" s="13">
        <f t="shared" si="0"/>
        <v>1</v>
      </c>
      <c r="E12" s="1"/>
      <c r="F12" s="1"/>
      <c r="G12" s="1"/>
      <c r="H12" s="1">
        <v>21</v>
      </c>
      <c r="I12" s="1">
        <v>1</v>
      </c>
      <c r="J12" s="1">
        <v>1</v>
      </c>
      <c r="K12" s="1">
        <v>0</v>
      </c>
      <c r="L12" s="1">
        <v>0</v>
      </c>
      <c r="M12" s="11">
        <f aca="true" t="shared" si="2" ref="M12:M17">I12/H12*100</f>
        <v>4.761904761904762</v>
      </c>
      <c r="N12" s="12">
        <f t="shared" si="1"/>
        <v>95.23809523809524</v>
      </c>
    </row>
    <row r="13" spans="1:14" ht="21" customHeight="1">
      <c r="A13" s="10" t="s">
        <v>20</v>
      </c>
      <c r="B13" s="1">
        <v>13</v>
      </c>
      <c r="C13" s="1"/>
      <c r="D13" s="13">
        <f t="shared" si="0"/>
        <v>13</v>
      </c>
      <c r="E13" s="1"/>
      <c r="F13" s="1"/>
      <c r="G13" s="1"/>
      <c r="H13" s="1">
        <v>260</v>
      </c>
      <c r="I13" s="1">
        <v>27</v>
      </c>
      <c r="J13" s="1">
        <v>23</v>
      </c>
      <c r="K13" s="1">
        <v>4</v>
      </c>
      <c r="L13" s="1">
        <v>0</v>
      </c>
      <c r="M13" s="11">
        <f t="shared" si="2"/>
        <v>10.384615384615385</v>
      </c>
      <c r="N13" s="12">
        <f t="shared" si="1"/>
        <v>89.61538461538461</v>
      </c>
    </row>
    <row r="14" spans="1:14" ht="21" customHeight="1">
      <c r="A14" s="10" t="s">
        <v>17</v>
      </c>
      <c r="B14" s="1">
        <v>3</v>
      </c>
      <c r="C14" s="1"/>
      <c r="D14" s="13">
        <f t="shared" si="0"/>
        <v>3</v>
      </c>
      <c r="E14" s="1"/>
      <c r="F14" s="1">
        <v>2</v>
      </c>
      <c r="G14" s="1"/>
      <c r="H14" s="1">
        <v>60</v>
      </c>
      <c r="I14" s="1">
        <v>13</v>
      </c>
      <c r="J14" s="1">
        <v>0</v>
      </c>
      <c r="K14" s="1">
        <v>13</v>
      </c>
      <c r="L14" s="1">
        <v>0</v>
      </c>
      <c r="M14" s="11">
        <f>I14/H14*100</f>
        <v>21.666666666666668</v>
      </c>
      <c r="N14" s="12">
        <f>100-M14</f>
        <v>78.33333333333333</v>
      </c>
    </row>
    <row r="15" spans="1:14" ht="21" customHeight="1">
      <c r="A15" s="10" t="s">
        <v>10</v>
      </c>
      <c r="B15" s="1">
        <v>6</v>
      </c>
      <c r="C15" s="1">
        <v>1</v>
      </c>
      <c r="D15" s="13">
        <f t="shared" si="0"/>
        <v>5</v>
      </c>
      <c r="E15" s="1"/>
      <c r="F15" s="1">
        <v>1</v>
      </c>
      <c r="G15" s="1"/>
      <c r="H15" s="1">
        <v>120</v>
      </c>
      <c r="I15" s="1">
        <v>11</v>
      </c>
      <c r="J15" s="1">
        <v>5</v>
      </c>
      <c r="K15" s="1">
        <v>0</v>
      </c>
      <c r="L15" s="1">
        <v>6</v>
      </c>
      <c r="M15" s="11">
        <f t="shared" si="2"/>
        <v>9.166666666666666</v>
      </c>
      <c r="N15" s="12">
        <f t="shared" si="1"/>
        <v>90.83333333333333</v>
      </c>
    </row>
    <row r="16" spans="1:14" ht="20.25" customHeight="1" thickBot="1">
      <c r="A16" s="17" t="s">
        <v>11</v>
      </c>
      <c r="B16" s="18">
        <v>1</v>
      </c>
      <c r="C16" s="18"/>
      <c r="D16" s="13">
        <f t="shared" si="0"/>
        <v>1</v>
      </c>
      <c r="E16" s="18"/>
      <c r="F16" s="18"/>
      <c r="G16" s="19">
        <v>1</v>
      </c>
      <c r="H16" s="19">
        <v>12</v>
      </c>
      <c r="I16" s="18">
        <v>0</v>
      </c>
      <c r="J16" s="23">
        <v>0</v>
      </c>
      <c r="K16" s="23">
        <v>0</v>
      </c>
      <c r="L16" s="23">
        <v>0</v>
      </c>
      <c r="M16" s="20">
        <f t="shared" si="2"/>
        <v>0</v>
      </c>
      <c r="N16" s="21">
        <f t="shared" si="1"/>
        <v>100</v>
      </c>
    </row>
    <row r="17" spans="1:14" ht="21" customHeight="1" thickBot="1">
      <c r="A17" s="9" t="s">
        <v>12</v>
      </c>
      <c r="B17" s="14">
        <f>SUM(B11:B16)</f>
        <v>30</v>
      </c>
      <c r="C17" s="14">
        <f>SUM(C11:C16)</f>
        <v>1</v>
      </c>
      <c r="D17" s="14">
        <f>SUM(D11:D16)</f>
        <v>29</v>
      </c>
      <c r="E17" s="14">
        <f>SUM(E11:E16)</f>
        <v>0</v>
      </c>
      <c r="F17" s="14">
        <f>SUM(F11:F16)</f>
        <v>3</v>
      </c>
      <c r="G17" s="14">
        <f aca="true" t="shared" si="3" ref="G17:L17">SUM(G11:G16)</f>
        <v>1</v>
      </c>
      <c r="H17" s="14">
        <f t="shared" si="3"/>
        <v>593</v>
      </c>
      <c r="I17" s="14">
        <f t="shared" si="3"/>
        <v>54</v>
      </c>
      <c r="J17" s="14">
        <f t="shared" si="3"/>
        <v>31</v>
      </c>
      <c r="K17" s="14">
        <f t="shared" si="3"/>
        <v>17</v>
      </c>
      <c r="L17" s="14">
        <f t="shared" si="3"/>
        <v>6</v>
      </c>
      <c r="M17" s="16">
        <f t="shared" si="2"/>
        <v>9.106239460370995</v>
      </c>
      <c r="N17" s="22">
        <f t="shared" si="1"/>
        <v>90.893760539629</v>
      </c>
    </row>
  </sheetData>
  <mergeCells count="3">
    <mergeCell ref="A1:N1"/>
    <mergeCell ref="A2:N2"/>
    <mergeCell ref="A8:N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A1" sqref="A1:IV16384"/>
    </sheetView>
  </sheetViews>
  <sheetFormatPr defaultColWidth="9.140625" defaultRowHeight="12.75"/>
  <cols>
    <col min="1" max="1" width="33.421875" style="0" customWidth="1"/>
    <col min="2" max="2" width="9.57421875" style="0" customWidth="1"/>
    <col min="3" max="5" width="8.28125" style="0" customWidth="1"/>
    <col min="6" max="6" width="8.421875" style="0" bestFit="1" customWidth="1"/>
    <col min="7" max="7" width="8.421875" style="0" customWidth="1"/>
    <col min="8" max="8" width="10.421875" style="0" customWidth="1"/>
    <col min="9" max="12" width="10.28125" style="0" customWidth="1"/>
    <col min="13" max="13" width="10.421875" style="0" customWidth="1"/>
    <col min="14" max="14" width="11.28125" style="0" customWidth="1"/>
  </cols>
  <sheetData>
    <row r="1" spans="1:14" ht="27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1.75" customHeight="1" thickBot="1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5" ht="12.75">
      <c r="A5" s="15" t="s">
        <v>1</v>
      </c>
    </row>
    <row r="6" ht="12.75">
      <c r="A6" s="15" t="s">
        <v>14</v>
      </c>
    </row>
    <row r="7" ht="13.5" thickBot="1"/>
    <row r="8" spans="1:14" ht="13.5" thickBot="1">
      <c r="A8" s="37" t="s">
        <v>33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76.5">
      <c r="A9" s="4" t="s">
        <v>2</v>
      </c>
      <c r="B9" s="2" t="s">
        <v>3</v>
      </c>
      <c r="C9" s="2" t="s">
        <v>15</v>
      </c>
      <c r="D9" s="2" t="s">
        <v>16</v>
      </c>
      <c r="E9" s="2" t="s">
        <v>4</v>
      </c>
      <c r="F9" s="2" t="s">
        <v>5</v>
      </c>
      <c r="G9" s="2" t="s">
        <v>24</v>
      </c>
      <c r="H9" s="2" t="s">
        <v>7</v>
      </c>
      <c r="I9" s="2" t="s">
        <v>6</v>
      </c>
      <c r="J9" s="2" t="s">
        <v>21</v>
      </c>
      <c r="K9" s="2" t="s">
        <v>22</v>
      </c>
      <c r="L9" s="2" t="s">
        <v>23</v>
      </c>
      <c r="M9" s="2" t="s">
        <v>8</v>
      </c>
      <c r="N9" s="5" t="s">
        <v>9</v>
      </c>
    </row>
    <row r="10" spans="1:14" ht="12.75">
      <c r="A10" s="6"/>
      <c r="B10" s="3"/>
      <c r="C10" s="3"/>
      <c r="D10" s="3"/>
      <c r="E10" s="3"/>
      <c r="F10" s="3"/>
      <c r="G10" s="7"/>
      <c r="H10" s="7"/>
      <c r="I10" s="3"/>
      <c r="J10" s="7"/>
      <c r="K10" s="7"/>
      <c r="L10" s="7"/>
      <c r="M10" s="7"/>
      <c r="N10" s="8"/>
    </row>
    <row r="11" spans="1:14" ht="21" customHeight="1">
      <c r="A11" s="10" t="s">
        <v>19</v>
      </c>
      <c r="B11" s="1">
        <v>5</v>
      </c>
      <c r="C11" s="1"/>
      <c r="D11" s="13">
        <f aca="true" t="shared" si="0" ref="D11:D16">B11-C11</f>
        <v>5</v>
      </c>
      <c r="E11" s="1"/>
      <c r="F11" s="1"/>
      <c r="G11" s="1"/>
      <c r="H11" s="1">
        <v>110</v>
      </c>
      <c r="I11" s="1">
        <v>28</v>
      </c>
      <c r="J11" s="1">
        <v>22</v>
      </c>
      <c r="K11" s="1">
        <v>4</v>
      </c>
      <c r="L11" s="1">
        <v>2</v>
      </c>
      <c r="M11" s="11">
        <f>I11/H11*100</f>
        <v>25.454545454545453</v>
      </c>
      <c r="N11" s="12">
        <f aca="true" t="shared" si="1" ref="N11:N17">100-M11</f>
        <v>74.54545454545455</v>
      </c>
    </row>
    <row r="12" spans="1:14" ht="21" customHeight="1">
      <c r="A12" s="10" t="s">
        <v>18</v>
      </c>
      <c r="B12" s="1">
        <v>1</v>
      </c>
      <c r="C12" s="1"/>
      <c r="D12" s="13">
        <f t="shared" si="0"/>
        <v>1</v>
      </c>
      <c r="E12" s="1"/>
      <c r="F12" s="1"/>
      <c r="G12" s="1"/>
      <c r="H12" s="1">
        <v>22</v>
      </c>
      <c r="I12" s="1">
        <v>11</v>
      </c>
      <c r="J12" s="1">
        <v>11</v>
      </c>
      <c r="K12" s="1">
        <v>0</v>
      </c>
      <c r="L12" s="1">
        <v>0</v>
      </c>
      <c r="M12" s="11">
        <f aca="true" t="shared" si="2" ref="M12:M17">I12/H12*100</f>
        <v>50</v>
      </c>
      <c r="N12" s="12">
        <f t="shared" si="1"/>
        <v>50</v>
      </c>
    </row>
    <row r="13" spans="1:14" ht="21" customHeight="1">
      <c r="A13" s="10" t="s">
        <v>20</v>
      </c>
      <c r="B13" s="1">
        <v>13</v>
      </c>
      <c r="C13" s="1"/>
      <c r="D13" s="13">
        <f t="shared" si="0"/>
        <v>13</v>
      </c>
      <c r="E13" s="1"/>
      <c r="F13" s="1"/>
      <c r="G13" s="1"/>
      <c r="H13" s="1">
        <v>286</v>
      </c>
      <c r="I13" s="1">
        <v>75</v>
      </c>
      <c r="J13" s="1">
        <v>74</v>
      </c>
      <c r="K13" s="1">
        <v>0</v>
      </c>
      <c r="L13" s="1">
        <v>1</v>
      </c>
      <c r="M13" s="11">
        <f t="shared" si="2"/>
        <v>26.223776223776223</v>
      </c>
      <c r="N13" s="12">
        <f t="shared" si="1"/>
        <v>73.77622377622377</v>
      </c>
    </row>
    <row r="14" spans="1:14" ht="21" customHeight="1">
      <c r="A14" s="10" t="s">
        <v>17</v>
      </c>
      <c r="B14" s="1">
        <v>3</v>
      </c>
      <c r="C14" s="1"/>
      <c r="D14" s="13">
        <f t="shared" si="0"/>
        <v>3</v>
      </c>
      <c r="E14" s="1"/>
      <c r="F14" s="1">
        <v>2</v>
      </c>
      <c r="G14" s="1"/>
      <c r="H14" s="1">
        <v>66</v>
      </c>
      <c r="I14" s="1">
        <v>10</v>
      </c>
      <c r="J14" s="1">
        <v>6</v>
      </c>
      <c r="K14" s="1">
        <v>3</v>
      </c>
      <c r="L14" s="1">
        <v>1</v>
      </c>
      <c r="M14" s="11">
        <f>I14/H14*100</f>
        <v>15.151515151515152</v>
      </c>
      <c r="N14" s="12">
        <f>100-M14</f>
        <v>84.84848484848484</v>
      </c>
    </row>
    <row r="15" spans="1:14" ht="21" customHeight="1">
      <c r="A15" s="10" t="s">
        <v>10</v>
      </c>
      <c r="B15" s="1">
        <v>6</v>
      </c>
      <c r="C15" s="1">
        <v>1</v>
      </c>
      <c r="D15" s="13">
        <f t="shared" si="0"/>
        <v>5</v>
      </c>
      <c r="E15" s="1"/>
      <c r="F15" s="1">
        <v>1</v>
      </c>
      <c r="G15" s="1"/>
      <c r="H15" s="1">
        <v>126</v>
      </c>
      <c r="I15" s="1">
        <v>10</v>
      </c>
      <c r="J15" s="1">
        <v>8</v>
      </c>
      <c r="K15" s="1">
        <v>0</v>
      </c>
      <c r="L15" s="1">
        <v>2</v>
      </c>
      <c r="M15" s="11">
        <f t="shared" si="2"/>
        <v>7.936507936507936</v>
      </c>
      <c r="N15" s="12">
        <f t="shared" si="1"/>
        <v>92.06349206349206</v>
      </c>
    </row>
    <row r="16" spans="1:14" ht="20.25" customHeight="1" thickBot="1">
      <c r="A16" s="17" t="s">
        <v>11</v>
      </c>
      <c r="B16" s="18">
        <v>1</v>
      </c>
      <c r="C16" s="18"/>
      <c r="D16" s="13">
        <f t="shared" si="0"/>
        <v>1</v>
      </c>
      <c r="E16" s="18"/>
      <c r="F16" s="18"/>
      <c r="G16" s="19">
        <v>1</v>
      </c>
      <c r="H16" s="19">
        <v>13</v>
      </c>
      <c r="I16" s="18">
        <v>1</v>
      </c>
      <c r="J16" s="23">
        <v>1</v>
      </c>
      <c r="K16" s="23">
        <v>0</v>
      </c>
      <c r="L16" s="23">
        <v>0</v>
      </c>
      <c r="M16" s="20">
        <f t="shared" si="2"/>
        <v>7.6923076923076925</v>
      </c>
      <c r="N16" s="21">
        <f t="shared" si="1"/>
        <v>92.3076923076923</v>
      </c>
    </row>
    <row r="17" spans="1:14" ht="21" customHeight="1" thickBot="1">
      <c r="A17" s="9" t="s">
        <v>12</v>
      </c>
      <c r="B17" s="14">
        <f>SUM(B11:B16)</f>
        <v>29</v>
      </c>
      <c r="C17" s="14">
        <f>SUM(C11:C16)</f>
        <v>1</v>
      </c>
      <c r="D17" s="14">
        <f>SUM(D11:D16)</f>
        <v>28</v>
      </c>
      <c r="E17" s="14">
        <f>SUM(E11:E16)</f>
        <v>0</v>
      </c>
      <c r="F17" s="14">
        <f>SUM(F11:F16)</f>
        <v>3</v>
      </c>
      <c r="G17" s="14">
        <f aca="true" t="shared" si="3" ref="G17:L17">SUM(G11:G16)</f>
        <v>1</v>
      </c>
      <c r="H17" s="14">
        <f t="shared" si="3"/>
        <v>623</v>
      </c>
      <c r="I17" s="14">
        <f t="shared" si="3"/>
        <v>135</v>
      </c>
      <c r="J17" s="14">
        <f t="shared" si="3"/>
        <v>122</v>
      </c>
      <c r="K17" s="14">
        <f t="shared" si="3"/>
        <v>7</v>
      </c>
      <c r="L17" s="14">
        <f t="shared" si="3"/>
        <v>6</v>
      </c>
      <c r="M17" s="16">
        <f t="shared" si="2"/>
        <v>21.669341894060995</v>
      </c>
      <c r="N17" s="22">
        <f t="shared" si="1"/>
        <v>78.33065810593901</v>
      </c>
    </row>
  </sheetData>
  <mergeCells count="3">
    <mergeCell ref="A1:N1"/>
    <mergeCell ref="A2:N2"/>
    <mergeCell ref="A8:N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L16" sqref="L16"/>
    </sheetView>
  </sheetViews>
  <sheetFormatPr defaultColWidth="9.140625" defaultRowHeight="12.75"/>
  <cols>
    <col min="1" max="1" width="33.421875" style="0" customWidth="1"/>
    <col min="2" max="2" width="9.57421875" style="0" customWidth="1"/>
    <col min="3" max="5" width="8.28125" style="0" customWidth="1"/>
    <col min="6" max="6" width="8.421875" style="0" bestFit="1" customWidth="1"/>
    <col min="7" max="7" width="8.421875" style="0" customWidth="1"/>
    <col min="8" max="8" width="10.421875" style="0" customWidth="1"/>
    <col min="9" max="12" width="10.28125" style="0" customWidth="1"/>
    <col min="13" max="13" width="10.421875" style="0" customWidth="1"/>
    <col min="14" max="14" width="11.28125" style="0" customWidth="1"/>
  </cols>
  <sheetData>
    <row r="1" spans="1:14" ht="27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1.75" customHeight="1" thickBot="1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5" ht="12.75">
      <c r="A5" s="15" t="s">
        <v>1</v>
      </c>
    </row>
    <row r="6" ht="12.75">
      <c r="A6" s="15" t="s">
        <v>14</v>
      </c>
    </row>
    <row r="7" ht="13.5" thickBot="1"/>
    <row r="8" spans="1:14" ht="13.5" thickBot="1">
      <c r="A8" s="37" t="s">
        <v>35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76.5">
      <c r="A9" s="4" t="s">
        <v>2</v>
      </c>
      <c r="B9" s="2" t="s">
        <v>3</v>
      </c>
      <c r="C9" s="2" t="s">
        <v>15</v>
      </c>
      <c r="D9" s="2" t="s">
        <v>16</v>
      </c>
      <c r="E9" s="2" t="s">
        <v>4</v>
      </c>
      <c r="F9" s="2" t="s">
        <v>5</v>
      </c>
      <c r="G9" s="2" t="s">
        <v>24</v>
      </c>
      <c r="H9" s="2" t="s">
        <v>7</v>
      </c>
      <c r="I9" s="2" t="s">
        <v>6</v>
      </c>
      <c r="J9" s="2" t="s">
        <v>21</v>
      </c>
      <c r="K9" s="2" t="s">
        <v>22</v>
      </c>
      <c r="L9" s="2" t="s">
        <v>23</v>
      </c>
      <c r="M9" s="2" t="s">
        <v>8</v>
      </c>
      <c r="N9" s="5" t="s">
        <v>9</v>
      </c>
    </row>
    <row r="10" spans="1:14" ht="12.75">
      <c r="A10" s="6"/>
      <c r="B10" s="3"/>
      <c r="C10" s="3"/>
      <c r="D10" s="3"/>
      <c r="E10" s="3"/>
      <c r="F10" s="3"/>
      <c r="G10" s="7"/>
      <c r="H10" s="7"/>
      <c r="I10" s="3"/>
      <c r="J10" s="7"/>
      <c r="K10" s="7"/>
      <c r="L10" s="7"/>
      <c r="M10" s="7"/>
      <c r="N10" s="8"/>
    </row>
    <row r="11" spans="1:14" ht="21" customHeight="1">
      <c r="A11" s="10" t="s">
        <v>19</v>
      </c>
      <c r="B11" s="1">
        <v>5</v>
      </c>
      <c r="C11" s="1"/>
      <c r="D11" s="13">
        <f aca="true" t="shared" si="0" ref="D11:D16">B11-C11</f>
        <v>5</v>
      </c>
      <c r="E11" s="1"/>
      <c r="F11" s="1"/>
      <c r="G11" s="1"/>
      <c r="H11" s="1">
        <v>105</v>
      </c>
      <c r="I11" s="1">
        <v>27</v>
      </c>
      <c r="J11" s="1">
        <v>25</v>
      </c>
      <c r="K11" s="1">
        <v>0</v>
      </c>
      <c r="L11" s="1">
        <v>2</v>
      </c>
      <c r="M11" s="11">
        <f>I11/H11*100</f>
        <v>25.71428571428571</v>
      </c>
      <c r="N11" s="12">
        <f aca="true" t="shared" si="1" ref="N11:N17">100-M11</f>
        <v>74.28571428571429</v>
      </c>
    </row>
    <row r="12" spans="1:14" ht="21" customHeight="1">
      <c r="A12" s="10" t="s">
        <v>18</v>
      </c>
      <c r="B12" s="1">
        <v>1</v>
      </c>
      <c r="C12" s="1"/>
      <c r="D12" s="13">
        <f t="shared" si="0"/>
        <v>1</v>
      </c>
      <c r="E12" s="1"/>
      <c r="F12" s="1"/>
      <c r="G12" s="1"/>
      <c r="H12" s="1">
        <v>20</v>
      </c>
      <c r="I12" s="1">
        <v>6</v>
      </c>
      <c r="J12" s="1">
        <v>6</v>
      </c>
      <c r="K12" s="1">
        <v>0</v>
      </c>
      <c r="L12" s="1">
        <v>0</v>
      </c>
      <c r="M12" s="11">
        <f aca="true" t="shared" si="2" ref="M12:M17">I12/H12*100</f>
        <v>30</v>
      </c>
      <c r="N12" s="12">
        <f t="shared" si="1"/>
        <v>70</v>
      </c>
    </row>
    <row r="13" spans="1:14" ht="21" customHeight="1">
      <c r="A13" s="10" t="s">
        <v>20</v>
      </c>
      <c r="B13" s="1">
        <v>13</v>
      </c>
      <c r="C13" s="1"/>
      <c r="D13" s="13">
        <f t="shared" si="0"/>
        <v>13</v>
      </c>
      <c r="E13" s="1"/>
      <c r="F13" s="1"/>
      <c r="G13" s="1"/>
      <c r="H13" s="1">
        <v>273</v>
      </c>
      <c r="I13" s="1">
        <v>122</v>
      </c>
      <c r="J13" s="1">
        <v>122</v>
      </c>
      <c r="K13" s="1">
        <v>0</v>
      </c>
      <c r="L13" s="1">
        <v>0</v>
      </c>
      <c r="M13" s="11">
        <f t="shared" si="2"/>
        <v>44.68864468864469</v>
      </c>
      <c r="N13" s="12">
        <f t="shared" si="1"/>
        <v>55.31135531135531</v>
      </c>
    </row>
    <row r="14" spans="1:14" ht="21" customHeight="1">
      <c r="A14" s="10" t="s">
        <v>17</v>
      </c>
      <c r="B14" s="1">
        <v>3</v>
      </c>
      <c r="C14" s="1"/>
      <c r="D14" s="13">
        <f t="shared" si="0"/>
        <v>3</v>
      </c>
      <c r="E14" s="1"/>
      <c r="F14" s="1">
        <v>2</v>
      </c>
      <c r="G14" s="1"/>
      <c r="H14" s="1">
        <v>63</v>
      </c>
      <c r="I14" s="1">
        <v>8</v>
      </c>
      <c r="J14" s="1">
        <v>4</v>
      </c>
      <c r="K14" s="1">
        <v>3</v>
      </c>
      <c r="L14" s="1">
        <v>1</v>
      </c>
      <c r="M14" s="11">
        <f>I14/H14*100</f>
        <v>12.698412698412698</v>
      </c>
      <c r="N14" s="12">
        <f>100-M14</f>
        <v>87.3015873015873</v>
      </c>
    </row>
    <row r="15" spans="1:14" ht="21" customHeight="1">
      <c r="A15" s="10" t="s">
        <v>10</v>
      </c>
      <c r="B15" s="1">
        <v>6</v>
      </c>
      <c r="C15" s="1">
        <v>1</v>
      </c>
      <c r="D15" s="13">
        <f t="shared" si="0"/>
        <v>5</v>
      </c>
      <c r="E15" s="1"/>
      <c r="F15" s="1">
        <v>1</v>
      </c>
      <c r="G15" s="1"/>
      <c r="H15" s="1">
        <v>117</v>
      </c>
      <c r="I15" s="1">
        <v>4</v>
      </c>
      <c r="J15" s="1">
        <v>2</v>
      </c>
      <c r="K15" s="1">
        <v>0</v>
      </c>
      <c r="L15" s="1">
        <v>2</v>
      </c>
      <c r="M15" s="11">
        <f t="shared" si="2"/>
        <v>3.418803418803419</v>
      </c>
      <c r="N15" s="12">
        <f t="shared" si="1"/>
        <v>96.58119658119658</v>
      </c>
    </row>
    <row r="16" spans="1:14" ht="20.25" customHeight="1" thickBot="1">
      <c r="A16" s="17" t="s">
        <v>11</v>
      </c>
      <c r="B16" s="18">
        <v>1</v>
      </c>
      <c r="C16" s="18"/>
      <c r="D16" s="13">
        <f t="shared" si="0"/>
        <v>1</v>
      </c>
      <c r="E16" s="18"/>
      <c r="F16" s="18"/>
      <c r="G16" s="19">
        <v>1</v>
      </c>
      <c r="H16" s="19">
        <v>13</v>
      </c>
      <c r="I16" s="18">
        <v>0</v>
      </c>
      <c r="J16" s="23">
        <v>0</v>
      </c>
      <c r="K16" s="23">
        <v>0</v>
      </c>
      <c r="L16" s="23">
        <v>0</v>
      </c>
      <c r="M16" s="20">
        <f t="shared" si="2"/>
        <v>0</v>
      </c>
      <c r="N16" s="21">
        <f t="shared" si="1"/>
        <v>100</v>
      </c>
    </row>
    <row r="17" spans="1:14" ht="21" customHeight="1" thickBot="1">
      <c r="A17" s="9" t="s">
        <v>12</v>
      </c>
      <c r="B17" s="14">
        <f>SUM(B11:B16)</f>
        <v>29</v>
      </c>
      <c r="C17" s="14">
        <f>SUM(C11:C16)</f>
        <v>1</v>
      </c>
      <c r="D17" s="14">
        <f>SUM(D11:D16)</f>
        <v>28</v>
      </c>
      <c r="E17" s="14">
        <f>SUM(E11:E16)</f>
        <v>0</v>
      </c>
      <c r="F17" s="14">
        <f>SUM(F11:F16)</f>
        <v>3</v>
      </c>
      <c r="G17" s="14">
        <f aca="true" t="shared" si="3" ref="G17:L17">SUM(G11:G16)</f>
        <v>1</v>
      </c>
      <c r="H17" s="14">
        <f t="shared" si="3"/>
        <v>591</v>
      </c>
      <c r="I17" s="14">
        <f t="shared" si="3"/>
        <v>167</v>
      </c>
      <c r="J17" s="14">
        <f t="shared" si="3"/>
        <v>159</v>
      </c>
      <c r="K17" s="14">
        <f t="shared" si="3"/>
        <v>3</v>
      </c>
      <c r="L17" s="14">
        <f t="shared" si="3"/>
        <v>5</v>
      </c>
      <c r="M17" s="16">
        <f t="shared" si="2"/>
        <v>28.25719120135364</v>
      </c>
      <c r="N17" s="22">
        <f t="shared" si="1"/>
        <v>71.74280879864637</v>
      </c>
    </row>
  </sheetData>
  <mergeCells count="3">
    <mergeCell ref="A1:N1"/>
    <mergeCell ref="A2:N2"/>
    <mergeCell ref="A8:N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A1" sqref="A1:IV16384"/>
    </sheetView>
  </sheetViews>
  <sheetFormatPr defaultColWidth="9.140625" defaultRowHeight="12.75"/>
  <cols>
    <col min="1" max="1" width="33.421875" style="0" customWidth="1"/>
    <col min="2" max="2" width="9.57421875" style="0" customWidth="1"/>
    <col min="3" max="5" width="8.28125" style="0" customWidth="1"/>
    <col min="6" max="6" width="8.421875" style="0" bestFit="1" customWidth="1"/>
    <col min="7" max="7" width="8.421875" style="0" customWidth="1"/>
    <col min="8" max="8" width="10.421875" style="0" customWidth="1"/>
    <col min="9" max="12" width="10.28125" style="0" customWidth="1"/>
    <col min="13" max="13" width="10.421875" style="0" customWidth="1"/>
    <col min="14" max="14" width="11.28125" style="0" customWidth="1"/>
  </cols>
  <sheetData>
    <row r="1" spans="1:14" ht="27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1.75" customHeight="1" thickBot="1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5" ht="12.75">
      <c r="A5" s="15" t="s">
        <v>1</v>
      </c>
    </row>
    <row r="6" ht="12.75">
      <c r="A6" s="15" t="s">
        <v>14</v>
      </c>
    </row>
    <row r="7" ht="13.5" thickBot="1"/>
    <row r="8" spans="1:14" ht="13.5" thickBot="1">
      <c r="A8" s="37" t="s">
        <v>34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76.5">
      <c r="A9" s="4" t="s">
        <v>2</v>
      </c>
      <c r="B9" s="2" t="s">
        <v>3</v>
      </c>
      <c r="C9" s="2" t="s">
        <v>15</v>
      </c>
      <c r="D9" s="2" t="s">
        <v>16</v>
      </c>
      <c r="E9" s="2" t="s">
        <v>4</v>
      </c>
      <c r="F9" s="2" t="s">
        <v>5</v>
      </c>
      <c r="G9" s="2" t="s">
        <v>24</v>
      </c>
      <c r="H9" s="2" t="s">
        <v>7</v>
      </c>
      <c r="I9" s="2" t="s">
        <v>6</v>
      </c>
      <c r="J9" s="2" t="s">
        <v>21</v>
      </c>
      <c r="K9" s="2" t="s">
        <v>22</v>
      </c>
      <c r="L9" s="2" t="s">
        <v>23</v>
      </c>
      <c r="M9" s="2" t="s">
        <v>8</v>
      </c>
      <c r="N9" s="5" t="s">
        <v>9</v>
      </c>
    </row>
    <row r="10" spans="1:14" ht="12.75">
      <c r="A10" s="6"/>
      <c r="B10" s="3"/>
      <c r="C10" s="3"/>
      <c r="D10" s="3"/>
      <c r="E10" s="3"/>
      <c r="F10" s="3"/>
      <c r="G10" s="7"/>
      <c r="H10" s="7"/>
      <c r="I10" s="3"/>
      <c r="J10" s="7"/>
      <c r="K10" s="7"/>
      <c r="L10" s="7"/>
      <c r="M10" s="7"/>
      <c r="N10" s="8"/>
    </row>
    <row r="11" spans="1:14" ht="21" customHeight="1">
      <c r="A11" s="10" t="s">
        <v>19</v>
      </c>
      <c r="B11" s="1">
        <v>5</v>
      </c>
      <c r="C11" s="1"/>
      <c r="D11" s="13">
        <f aca="true" t="shared" si="0" ref="D11:D16">B11-C11</f>
        <v>5</v>
      </c>
      <c r="E11" s="1"/>
      <c r="F11" s="1"/>
      <c r="G11" s="1"/>
      <c r="H11" s="1">
        <v>95</v>
      </c>
      <c r="I11" s="1">
        <v>12</v>
      </c>
      <c r="J11" s="1">
        <v>11</v>
      </c>
      <c r="K11" s="1">
        <v>0</v>
      </c>
      <c r="L11" s="1">
        <v>1</v>
      </c>
      <c r="M11" s="11">
        <f>I11/H11*100</f>
        <v>12.631578947368421</v>
      </c>
      <c r="N11" s="12">
        <f aca="true" t="shared" si="1" ref="N11:N17">100-M11</f>
        <v>87.36842105263158</v>
      </c>
    </row>
    <row r="12" spans="1:14" ht="21" customHeight="1">
      <c r="A12" s="10" t="s">
        <v>18</v>
      </c>
      <c r="B12" s="1">
        <v>1</v>
      </c>
      <c r="C12" s="1"/>
      <c r="D12" s="13">
        <f t="shared" si="0"/>
        <v>1</v>
      </c>
      <c r="E12" s="1"/>
      <c r="F12" s="1"/>
      <c r="G12" s="1"/>
      <c r="H12" s="1">
        <v>20</v>
      </c>
      <c r="I12" s="1">
        <v>6</v>
      </c>
      <c r="J12" s="1">
        <v>6</v>
      </c>
      <c r="K12" s="1">
        <v>0</v>
      </c>
      <c r="L12" s="1">
        <v>0</v>
      </c>
      <c r="M12" s="11">
        <f aca="true" t="shared" si="2" ref="M12:M17">I12/H12*100</f>
        <v>30</v>
      </c>
      <c r="N12" s="12">
        <f t="shared" si="1"/>
        <v>70</v>
      </c>
    </row>
    <row r="13" spans="1:14" ht="21" customHeight="1">
      <c r="A13" s="10" t="s">
        <v>20</v>
      </c>
      <c r="B13" s="1">
        <v>13</v>
      </c>
      <c r="C13" s="1"/>
      <c r="D13" s="13">
        <f t="shared" si="0"/>
        <v>13</v>
      </c>
      <c r="E13" s="1"/>
      <c r="F13" s="1"/>
      <c r="G13" s="1"/>
      <c r="H13" s="1">
        <v>247</v>
      </c>
      <c r="I13" s="1">
        <v>22</v>
      </c>
      <c r="J13" s="1">
        <v>19</v>
      </c>
      <c r="K13" s="1">
        <v>0</v>
      </c>
      <c r="L13" s="1">
        <v>3</v>
      </c>
      <c r="M13" s="11">
        <f t="shared" si="2"/>
        <v>8.906882591093117</v>
      </c>
      <c r="N13" s="12">
        <f t="shared" si="1"/>
        <v>91.09311740890688</v>
      </c>
    </row>
    <row r="14" spans="1:14" ht="21" customHeight="1">
      <c r="A14" s="10" t="s">
        <v>17</v>
      </c>
      <c r="B14" s="1">
        <v>3</v>
      </c>
      <c r="C14" s="1"/>
      <c r="D14" s="13">
        <f t="shared" si="0"/>
        <v>3</v>
      </c>
      <c r="E14" s="1"/>
      <c r="F14" s="1">
        <v>2</v>
      </c>
      <c r="G14" s="1"/>
      <c r="H14" s="1">
        <v>57</v>
      </c>
      <c r="I14" s="1">
        <v>1</v>
      </c>
      <c r="J14" s="1">
        <v>1</v>
      </c>
      <c r="K14" s="1">
        <v>0</v>
      </c>
      <c r="L14" s="1">
        <v>0</v>
      </c>
      <c r="M14" s="11">
        <f>I14/H14*100</f>
        <v>1.7543859649122806</v>
      </c>
      <c r="N14" s="12">
        <f>100-M14</f>
        <v>98.24561403508773</v>
      </c>
    </row>
    <row r="15" spans="1:14" ht="21" customHeight="1">
      <c r="A15" s="10" t="s">
        <v>10</v>
      </c>
      <c r="B15" s="1">
        <v>6</v>
      </c>
      <c r="C15" s="1">
        <v>1</v>
      </c>
      <c r="D15" s="13">
        <f t="shared" si="0"/>
        <v>5</v>
      </c>
      <c r="E15" s="1"/>
      <c r="F15" s="1">
        <v>1</v>
      </c>
      <c r="G15" s="1"/>
      <c r="H15" s="1">
        <v>115</v>
      </c>
      <c r="I15" s="1">
        <v>8</v>
      </c>
      <c r="J15" s="1">
        <v>1</v>
      </c>
      <c r="K15" s="1">
        <v>0</v>
      </c>
      <c r="L15" s="1">
        <v>7</v>
      </c>
      <c r="M15" s="11">
        <f t="shared" si="2"/>
        <v>6.956521739130435</v>
      </c>
      <c r="N15" s="12">
        <f t="shared" si="1"/>
        <v>93.04347826086956</v>
      </c>
    </row>
    <row r="16" spans="1:14" ht="20.25" customHeight="1" thickBot="1">
      <c r="A16" s="17" t="s">
        <v>11</v>
      </c>
      <c r="B16" s="18">
        <v>1</v>
      </c>
      <c r="C16" s="18"/>
      <c r="D16" s="13">
        <f t="shared" si="0"/>
        <v>1</v>
      </c>
      <c r="E16" s="18"/>
      <c r="F16" s="18"/>
      <c r="G16" s="19">
        <v>1</v>
      </c>
      <c r="H16" s="19">
        <v>11</v>
      </c>
      <c r="I16" s="18">
        <v>0</v>
      </c>
      <c r="J16" s="23">
        <v>0</v>
      </c>
      <c r="K16" s="23">
        <v>0</v>
      </c>
      <c r="L16" s="23">
        <v>0</v>
      </c>
      <c r="M16" s="20">
        <f t="shared" si="2"/>
        <v>0</v>
      </c>
      <c r="N16" s="21">
        <f t="shared" si="1"/>
        <v>100</v>
      </c>
    </row>
    <row r="17" spans="1:14" ht="21" customHeight="1" thickBot="1">
      <c r="A17" s="9" t="s">
        <v>12</v>
      </c>
      <c r="B17" s="14">
        <f>SUM(B11:B16)</f>
        <v>29</v>
      </c>
      <c r="C17" s="14">
        <f>SUM(C11:C16)</f>
        <v>1</v>
      </c>
      <c r="D17" s="14">
        <f>SUM(D11:D16)</f>
        <v>28</v>
      </c>
      <c r="E17" s="14">
        <f>SUM(E11:E16)</f>
        <v>0</v>
      </c>
      <c r="F17" s="14">
        <f>SUM(F11:F16)</f>
        <v>3</v>
      </c>
      <c r="G17" s="14">
        <f aca="true" t="shared" si="3" ref="G17:L17">SUM(G11:G16)</f>
        <v>1</v>
      </c>
      <c r="H17" s="14">
        <f t="shared" si="3"/>
        <v>545</v>
      </c>
      <c r="I17" s="14">
        <f t="shared" si="3"/>
        <v>49</v>
      </c>
      <c r="J17" s="14">
        <f t="shared" si="3"/>
        <v>38</v>
      </c>
      <c r="K17" s="14">
        <f t="shared" si="3"/>
        <v>0</v>
      </c>
      <c r="L17" s="14">
        <f t="shared" si="3"/>
        <v>11</v>
      </c>
      <c r="M17" s="16">
        <f t="shared" si="2"/>
        <v>8.990825688073395</v>
      </c>
      <c r="N17" s="22">
        <f t="shared" si="1"/>
        <v>91.0091743119266</v>
      </c>
    </row>
  </sheetData>
  <mergeCells count="3">
    <mergeCell ref="A1:N1"/>
    <mergeCell ref="A2:N2"/>
    <mergeCell ref="A8:N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33.421875" style="0" customWidth="1"/>
    <col min="2" max="2" width="9.57421875" style="0" customWidth="1"/>
    <col min="3" max="5" width="8.28125" style="0" customWidth="1"/>
    <col min="6" max="6" width="8.421875" style="0" bestFit="1" customWidth="1"/>
    <col min="7" max="7" width="8.421875" style="0" customWidth="1"/>
    <col min="8" max="8" width="10.421875" style="0" customWidth="1"/>
    <col min="9" max="12" width="10.28125" style="0" customWidth="1"/>
    <col min="13" max="13" width="10.421875" style="0" customWidth="1"/>
    <col min="14" max="14" width="11.28125" style="0" customWidth="1"/>
  </cols>
  <sheetData>
    <row r="1" spans="1:14" ht="27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1.75" customHeight="1" thickBot="1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5" ht="12.75">
      <c r="A5" s="15" t="s">
        <v>1</v>
      </c>
    </row>
    <row r="6" ht="12.75">
      <c r="A6" s="15" t="s">
        <v>14</v>
      </c>
    </row>
    <row r="7" ht="13.5" thickBot="1"/>
    <row r="8" spans="1:14" ht="13.5" thickBot="1">
      <c r="A8" s="37" t="s">
        <v>36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76.5">
      <c r="A9" s="4" t="s">
        <v>2</v>
      </c>
      <c r="B9" s="2" t="s">
        <v>3</v>
      </c>
      <c r="C9" s="2" t="s">
        <v>15</v>
      </c>
      <c r="D9" s="2" t="s">
        <v>16</v>
      </c>
      <c r="E9" s="2" t="s">
        <v>4</v>
      </c>
      <c r="F9" s="2" t="s">
        <v>5</v>
      </c>
      <c r="G9" s="2" t="s">
        <v>24</v>
      </c>
      <c r="H9" s="2" t="s">
        <v>7</v>
      </c>
      <c r="I9" s="2" t="s">
        <v>6</v>
      </c>
      <c r="J9" s="2" t="s">
        <v>21</v>
      </c>
      <c r="K9" s="2" t="s">
        <v>22</v>
      </c>
      <c r="L9" s="2" t="s">
        <v>23</v>
      </c>
      <c r="M9" s="2" t="s">
        <v>8</v>
      </c>
      <c r="N9" s="5" t="s">
        <v>9</v>
      </c>
    </row>
    <row r="10" spans="1:14" ht="12.75">
      <c r="A10" s="6"/>
      <c r="B10" s="3"/>
      <c r="C10" s="3"/>
      <c r="D10" s="3"/>
      <c r="E10" s="3"/>
      <c r="F10" s="3"/>
      <c r="G10" s="7"/>
      <c r="H10" s="7"/>
      <c r="I10" s="3"/>
      <c r="J10" s="7"/>
      <c r="K10" s="7"/>
      <c r="L10" s="7"/>
      <c r="M10" s="7"/>
      <c r="N10" s="8"/>
    </row>
    <row r="11" spans="1:14" ht="21" customHeight="1">
      <c r="A11" s="10" t="s">
        <v>19</v>
      </c>
      <c r="B11" s="1">
        <v>5</v>
      </c>
      <c r="C11" s="1"/>
      <c r="D11" s="13">
        <f aca="true" t="shared" si="0" ref="D11:D16">B11-C11</f>
        <v>5</v>
      </c>
      <c r="E11" s="1"/>
      <c r="F11" s="1"/>
      <c r="G11" s="1"/>
      <c r="H11" s="1">
        <v>105</v>
      </c>
      <c r="I11" s="1">
        <v>19</v>
      </c>
      <c r="J11" s="1">
        <v>17</v>
      </c>
      <c r="K11" s="1">
        <v>1</v>
      </c>
      <c r="L11" s="1">
        <v>1</v>
      </c>
      <c r="M11" s="11">
        <f>I11/H11*100</f>
        <v>18.095238095238095</v>
      </c>
      <c r="N11" s="12">
        <f aca="true" t="shared" si="1" ref="N11:N17">100-M11</f>
        <v>81.9047619047619</v>
      </c>
    </row>
    <row r="12" spans="1:14" ht="21" customHeight="1">
      <c r="A12" s="10" t="s">
        <v>18</v>
      </c>
      <c r="B12" s="1">
        <v>1</v>
      </c>
      <c r="C12" s="1"/>
      <c r="D12" s="13">
        <f t="shared" si="0"/>
        <v>1</v>
      </c>
      <c r="E12" s="1"/>
      <c r="F12" s="1"/>
      <c r="G12" s="1"/>
      <c r="H12" s="1">
        <v>21</v>
      </c>
      <c r="I12" s="1">
        <v>1</v>
      </c>
      <c r="J12" s="1">
        <v>1</v>
      </c>
      <c r="K12" s="1">
        <v>0</v>
      </c>
      <c r="L12" s="1">
        <v>0</v>
      </c>
      <c r="M12" s="11">
        <f aca="true" t="shared" si="2" ref="M12:M17">I12/H12*100</f>
        <v>4.761904761904762</v>
      </c>
      <c r="N12" s="12">
        <f t="shared" si="1"/>
        <v>95.23809523809524</v>
      </c>
    </row>
    <row r="13" spans="1:14" ht="21" customHeight="1">
      <c r="A13" s="10" t="s">
        <v>20</v>
      </c>
      <c r="B13" s="1">
        <v>12</v>
      </c>
      <c r="C13" s="1"/>
      <c r="D13" s="13">
        <f t="shared" si="0"/>
        <v>12</v>
      </c>
      <c r="E13" s="1"/>
      <c r="F13" s="1"/>
      <c r="G13" s="1"/>
      <c r="H13" s="1">
        <v>252</v>
      </c>
      <c r="I13" s="1">
        <v>25</v>
      </c>
      <c r="J13" s="1">
        <v>23</v>
      </c>
      <c r="K13" s="1">
        <v>1</v>
      </c>
      <c r="L13" s="1">
        <v>1</v>
      </c>
      <c r="M13" s="11">
        <f t="shared" si="2"/>
        <v>9.920634920634921</v>
      </c>
      <c r="N13" s="12">
        <f t="shared" si="1"/>
        <v>90.07936507936508</v>
      </c>
    </row>
    <row r="14" spans="1:14" ht="21" customHeight="1">
      <c r="A14" s="10" t="s">
        <v>17</v>
      </c>
      <c r="B14" s="1">
        <v>3</v>
      </c>
      <c r="C14" s="1"/>
      <c r="D14" s="13">
        <f t="shared" si="0"/>
        <v>3</v>
      </c>
      <c r="E14" s="1"/>
      <c r="F14" s="1">
        <v>2</v>
      </c>
      <c r="G14" s="1"/>
      <c r="H14" s="1">
        <v>63</v>
      </c>
      <c r="I14" s="1">
        <v>8</v>
      </c>
      <c r="J14" s="1">
        <v>7</v>
      </c>
      <c r="K14" s="1">
        <v>0</v>
      </c>
      <c r="L14" s="1">
        <v>1</v>
      </c>
      <c r="M14" s="11">
        <f>I14/H14*100</f>
        <v>12.698412698412698</v>
      </c>
      <c r="N14" s="12">
        <f>100-M14</f>
        <v>87.3015873015873</v>
      </c>
    </row>
    <row r="15" spans="1:14" ht="21" customHeight="1">
      <c r="A15" s="10" t="s">
        <v>10</v>
      </c>
      <c r="B15" s="1">
        <v>6</v>
      </c>
      <c r="C15" s="1">
        <v>1</v>
      </c>
      <c r="D15" s="13">
        <f t="shared" si="0"/>
        <v>5</v>
      </c>
      <c r="E15" s="1"/>
      <c r="F15" s="1">
        <v>1</v>
      </c>
      <c r="G15" s="1"/>
      <c r="H15" s="1">
        <v>121</v>
      </c>
      <c r="I15" s="1">
        <v>19</v>
      </c>
      <c r="J15" s="1">
        <v>8</v>
      </c>
      <c r="K15" s="1">
        <v>0</v>
      </c>
      <c r="L15" s="1">
        <v>11</v>
      </c>
      <c r="M15" s="11">
        <f t="shared" si="2"/>
        <v>15.702479338842975</v>
      </c>
      <c r="N15" s="12">
        <f t="shared" si="1"/>
        <v>84.29752066115702</v>
      </c>
    </row>
    <row r="16" spans="1:14" ht="20.25" customHeight="1" thickBot="1">
      <c r="A16" s="17" t="s">
        <v>11</v>
      </c>
      <c r="B16" s="18">
        <v>1</v>
      </c>
      <c r="C16" s="18"/>
      <c r="D16" s="13">
        <f t="shared" si="0"/>
        <v>1</v>
      </c>
      <c r="E16" s="18"/>
      <c r="F16" s="18"/>
      <c r="G16" s="19">
        <v>1</v>
      </c>
      <c r="H16" s="19">
        <v>13</v>
      </c>
      <c r="I16" s="18">
        <v>2</v>
      </c>
      <c r="J16" s="23">
        <v>2</v>
      </c>
      <c r="K16" s="23">
        <v>0</v>
      </c>
      <c r="L16" s="23">
        <v>0</v>
      </c>
      <c r="M16" s="20">
        <f t="shared" si="2"/>
        <v>15.384615384615385</v>
      </c>
      <c r="N16" s="21">
        <f t="shared" si="1"/>
        <v>84.61538461538461</v>
      </c>
    </row>
    <row r="17" spans="1:14" ht="21" customHeight="1" thickBot="1">
      <c r="A17" s="9" t="s">
        <v>12</v>
      </c>
      <c r="B17" s="14">
        <f>SUM(B11:B16)</f>
        <v>28</v>
      </c>
      <c r="C17" s="14">
        <f>SUM(C11:C16)</f>
        <v>1</v>
      </c>
      <c r="D17" s="14">
        <f>SUM(D11:D16)</f>
        <v>27</v>
      </c>
      <c r="E17" s="14">
        <f>SUM(E11:E16)</f>
        <v>0</v>
      </c>
      <c r="F17" s="14">
        <f>SUM(F11:F16)</f>
        <v>3</v>
      </c>
      <c r="G17" s="14">
        <f aca="true" t="shared" si="3" ref="G17:L17">SUM(G11:G16)</f>
        <v>1</v>
      </c>
      <c r="H17" s="14">
        <f t="shared" si="3"/>
        <v>575</v>
      </c>
      <c r="I17" s="14">
        <f t="shared" si="3"/>
        <v>74</v>
      </c>
      <c r="J17" s="14">
        <f t="shared" si="3"/>
        <v>58</v>
      </c>
      <c r="K17" s="14">
        <f t="shared" si="3"/>
        <v>2</v>
      </c>
      <c r="L17" s="14">
        <f t="shared" si="3"/>
        <v>14</v>
      </c>
      <c r="M17" s="16">
        <f t="shared" si="2"/>
        <v>12.869565217391305</v>
      </c>
      <c r="N17" s="22">
        <f t="shared" si="1"/>
        <v>87.13043478260869</v>
      </c>
    </row>
  </sheetData>
  <mergeCells count="3">
    <mergeCell ref="A1:N1"/>
    <mergeCell ref="A2:N2"/>
    <mergeCell ref="A8:N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4">
      <selection activeCell="O23" sqref="O23"/>
    </sheetView>
  </sheetViews>
  <sheetFormatPr defaultColWidth="9.140625" defaultRowHeight="12.75"/>
  <cols>
    <col min="1" max="1" width="33.421875" style="0" customWidth="1"/>
    <col min="2" max="2" width="9.57421875" style="0" customWidth="1"/>
    <col min="3" max="5" width="8.28125" style="0" customWidth="1"/>
    <col min="6" max="6" width="8.421875" style="0" bestFit="1" customWidth="1"/>
    <col min="7" max="7" width="8.421875" style="0" customWidth="1"/>
    <col min="8" max="8" width="10.421875" style="0" customWidth="1"/>
    <col min="9" max="12" width="10.28125" style="0" customWidth="1"/>
    <col min="13" max="13" width="10.421875" style="0" customWidth="1"/>
    <col min="14" max="14" width="11.28125" style="0" customWidth="1"/>
  </cols>
  <sheetData>
    <row r="1" spans="1:14" ht="27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1.75" customHeight="1" thickBot="1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5" ht="12.75">
      <c r="A5" s="15" t="s">
        <v>1</v>
      </c>
    </row>
    <row r="6" ht="12.75">
      <c r="A6" s="15" t="s">
        <v>14</v>
      </c>
    </row>
    <row r="7" ht="13.5" thickBot="1"/>
    <row r="8" spans="1:14" ht="13.5" thickBot="1">
      <c r="A8" s="37" t="s">
        <v>26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76.5">
      <c r="A9" s="4" t="s">
        <v>2</v>
      </c>
      <c r="B9" s="2" t="s">
        <v>3</v>
      </c>
      <c r="C9" s="2" t="s">
        <v>15</v>
      </c>
      <c r="D9" s="2" t="s">
        <v>16</v>
      </c>
      <c r="E9" s="2" t="s">
        <v>4</v>
      </c>
      <c r="F9" s="2" t="s">
        <v>5</v>
      </c>
      <c r="G9" s="2" t="s">
        <v>24</v>
      </c>
      <c r="H9" s="2" t="s">
        <v>7</v>
      </c>
      <c r="I9" s="2" t="s">
        <v>6</v>
      </c>
      <c r="J9" s="2" t="s">
        <v>21</v>
      </c>
      <c r="K9" s="2" t="s">
        <v>22</v>
      </c>
      <c r="L9" s="2" t="s">
        <v>23</v>
      </c>
      <c r="M9" s="2" t="s">
        <v>8</v>
      </c>
      <c r="N9" s="5" t="s">
        <v>9</v>
      </c>
    </row>
    <row r="10" spans="1:14" ht="12.75">
      <c r="A10" s="6"/>
      <c r="B10" s="3"/>
      <c r="C10" s="3"/>
      <c r="D10" s="3"/>
      <c r="E10" s="3"/>
      <c r="F10" s="3"/>
      <c r="G10" s="7"/>
      <c r="H10" s="7"/>
      <c r="I10" s="3"/>
      <c r="J10" s="7"/>
      <c r="K10" s="7"/>
      <c r="L10" s="7"/>
      <c r="M10" s="7"/>
      <c r="N10" s="8"/>
    </row>
    <row r="11" spans="1:14" ht="21" customHeight="1">
      <c r="A11" s="10" t="s">
        <v>19</v>
      </c>
      <c r="B11" s="1">
        <v>6</v>
      </c>
      <c r="C11" s="1"/>
      <c r="D11" s="26">
        <f aca="true" t="shared" si="0" ref="D11:D16">B11-C11</f>
        <v>6</v>
      </c>
      <c r="E11" s="1"/>
      <c r="F11" s="1"/>
      <c r="G11" s="1"/>
      <c r="H11" s="1">
        <v>138</v>
      </c>
      <c r="I11" s="1">
        <v>25</v>
      </c>
      <c r="J11" s="1">
        <v>25</v>
      </c>
      <c r="K11" s="1">
        <v>0</v>
      </c>
      <c r="L11" s="1">
        <v>0</v>
      </c>
      <c r="M11" s="11">
        <f>I11/H11*100</f>
        <v>18.115942028985508</v>
      </c>
      <c r="N11" s="12">
        <f aca="true" t="shared" si="1" ref="N11:N17">100-M11</f>
        <v>81.8840579710145</v>
      </c>
    </row>
    <row r="12" spans="1:14" ht="21" customHeight="1">
      <c r="A12" s="10" t="s">
        <v>18</v>
      </c>
      <c r="B12" s="1">
        <v>2</v>
      </c>
      <c r="C12" s="1"/>
      <c r="D12" s="26">
        <f t="shared" si="0"/>
        <v>2</v>
      </c>
      <c r="E12" s="1"/>
      <c r="F12" s="1"/>
      <c r="G12" s="1"/>
      <c r="H12" s="1">
        <v>46</v>
      </c>
      <c r="I12" s="1">
        <v>8</v>
      </c>
      <c r="J12" s="1">
        <v>8</v>
      </c>
      <c r="K12" s="1">
        <v>0</v>
      </c>
      <c r="L12" s="1">
        <v>0</v>
      </c>
      <c r="M12" s="11">
        <f aca="true" t="shared" si="2" ref="M12:M17">I12/H12*100</f>
        <v>17.391304347826086</v>
      </c>
      <c r="N12" s="12">
        <f t="shared" si="1"/>
        <v>82.6086956521739</v>
      </c>
    </row>
    <row r="13" spans="1:14" ht="21" customHeight="1">
      <c r="A13" s="10" t="s">
        <v>20</v>
      </c>
      <c r="B13" s="1">
        <v>13</v>
      </c>
      <c r="C13" s="1"/>
      <c r="D13" s="26">
        <f t="shared" si="0"/>
        <v>13</v>
      </c>
      <c r="E13" s="1"/>
      <c r="F13" s="1"/>
      <c r="G13" s="1"/>
      <c r="H13" s="1">
        <v>299</v>
      </c>
      <c r="I13" s="1">
        <v>55</v>
      </c>
      <c r="J13" s="1">
        <v>55</v>
      </c>
      <c r="K13" s="1">
        <v>0</v>
      </c>
      <c r="L13" s="1">
        <v>0</v>
      </c>
      <c r="M13" s="11">
        <f t="shared" si="2"/>
        <v>18.394648829431436</v>
      </c>
      <c r="N13" s="12">
        <f t="shared" si="1"/>
        <v>81.60535117056857</v>
      </c>
    </row>
    <row r="14" spans="1:14" ht="21" customHeight="1">
      <c r="A14" s="10" t="s">
        <v>17</v>
      </c>
      <c r="B14" s="1">
        <v>4</v>
      </c>
      <c r="C14" s="1"/>
      <c r="D14" s="26">
        <f t="shared" si="0"/>
        <v>4</v>
      </c>
      <c r="E14" s="1"/>
      <c r="F14" s="1">
        <v>2</v>
      </c>
      <c r="G14" s="1"/>
      <c r="H14" s="1">
        <v>92</v>
      </c>
      <c r="I14" s="1">
        <v>24</v>
      </c>
      <c r="J14" s="1">
        <v>24</v>
      </c>
      <c r="K14" s="1">
        <v>0</v>
      </c>
      <c r="L14" s="1">
        <v>0</v>
      </c>
      <c r="M14" s="11">
        <f>I14/H14*100</f>
        <v>26.08695652173913</v>
      </c>
      <c r="N14" s="12">
        <f>100-M14</f>
        <v>73.91304347826087</v>
      </c>
    </row>
    <row r="15" spans="1:14" ht="21" customHeight="1">
      <c r="A15" s="10" t="s">
        <v>10</v>
      </c>
      <c r="B15" s="1">
        <v>7</v>
      </c>
      <c r="C15" s="1">
        <v>1</v>
      </c>
      <c r="D15" s="26">
        <f t="shared" si="0"/>
        <v>6</v>
      </c>
      <c r="E15" s="1"/>
      <c r="F15" s="1">
        <v>1</v>
      </c>
      <c r="G15" s="1"/>
      <c r="H15" s="1">
        <v>158</v>
      </c>
      <c r="I15" s="1">
        <v>55</v>
      </c>
      <c r="J15" s="1">
        <v>20</v>
      </c>
      <c r="K15" s="1">
        <v>0</v>
      </c>
      <c r="L15" s="1">
        <v>35</v>
      </c>
      <c r="M15" s="11">
        <f t="shared" si="2"/>
        <v>34.810126582278485</v>
      </c>
      <c r="N15" s="12">
        <f t="shared" si="1"/>
        <v>65.18987341772151</v>
      </c>
    </row>
    <row r="16" spans="1:14" ht="20.25" customHeight="1" thickBot="1">
      <c r="A16" s="24" t="s">
        <v>11</v>
      </c>
      <c r="B16" s="25">
        <v>1</v>
      </c>
      <c r="C16" s="25"/>
      <c r="D16" s="26">
        <f t="shared" si="0"/>
        <v>1</v>
      </c>
      <c r="E16" s="25"/>
      <c r="F16" s="25"/>
      <c r="G16" s="27">
        <v>1</v>
      </c>
      <c r="H16" s="27">
        <v>14</v>
      </c>
      <c r="I16" s="25">
        <v>4</v>
      </c>
      <c r="J16" s="28">
        <v>4</v>
      </c>
      <c r="K16" s="28">
        <v>0</v>
      </c>
      <c r="L16" s="28">
        <v>0</v>
      </c>
      <c r="M16" s="29">
        <f>I16/H16*100</f>
        <v>28.57142857142857</v>
      </c>
      <c r="N16" s="30">
        <f t="shared" si="1"/>
        <v>71.42857142857143</v>
      </c>
    </row>
    <row r="17" spans="1:14" ht="21" customHeight="1" thickBot="1">
      <c r="A17" s="9" t="s">
        <v>12</v>
      </c>
      <c r="B17" s="14">
        <f>SUM(B11:B16)</f>
        <v>33</v>
      </c>
      <c r="C17" s="14">
        <f>SUM(C11:C16)</f>
        <v>1</v>
      </c>
      <c r="D17" s="14">
        <f>SUM(D11:D16)</f>
        <v>32</v>
      </c>
      <c r="E17" s="14">
        <f>SUM(E11:E16)</f>
        <v>0</v>
      </c>
      <c r="F17" s="14">
        <f>SUM(F11:F16)</f>
        <v>3</v>
      </c>
      <c r="G17" s="14">
        <f aca="true" t="shared" si="3" ref="G17:L17">SUM(G11:G16)</f>
        <v>1</v>
      </c>
      <c r="H17" s="14">
        <f t="shared" si="3"/>
        <v>747</v>
      </c>
      <c r="I17" s="14">
        <f t="shared" si="3"/>
        <v>171</v>
      </c>
      <c r="J17" s="14">
        <f t="shared" si="3"/>
        <v>136</v>
      </c>
      <c r="K17" s="14">
        <f t="shared" si="3"/>
        <v>0</v>
      </c>
      <c r="L17" s="14">
        <f t="shared" si="3"/>
        <v>35</v>
      </c>
      <c r="M17" s="16">
        <f t="shared" si="2"/>
        <v>22.89156626506024</v>
      </c>
      <c r="N17" s="22">
        <f t="shared" si="1"/>
        <v>77.10843373493975</v>
      </c>
    </row>
  </sheetData>
  <mergeCells count="3">
    <mergeCell ref="A1:N1"/>
    <mergeCell ref="A2:N2"/>
    <mergeCell ref="A8:N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A8" sqref="A8:N17"/>
    </sheetView>
  </sheetViews>
  <sheetFormatPr defaultColWidth="9.140625" defaultRowHeight="12.75"/>
  <cols>
    <col min="1" max="1" width="33.421875" style="0" customWidth="1"/>
    <col min="2" max="2" width="9.57421875" style="0" customWidth="1"/>
    <col min="3" max="5" width="8.28125" style="0" customWidth="1"/>
    <col min="6" max="6" width="8.421875" style="0" bestFit="1" customWidth="1"/>
    <col min="7" max="7" width="8.421875" style="0" customWidth="1"/>
    <col min="8" max="8" width="10.421875" style="0" customWidth="1"/>
    <col min="9" max="12" width="10.28125" style="0" customWidth="1"/>
    <col min="13" max="13" width="10.421875" style="0" customWidth="1"/>
    <col min="14" max="14" width="11.28125" style="0" customWidth="1"/>
  </cols>
  <sheetData>
    <row r="1" spans="1:14" ht="27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1.75" customHeight="1" thickBot="1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5" ht="12.75">
      <c r="A5" s="15" t="s">
        <v>1</v>
      </c>
    </row>
    <row r="6" ht="12.75">
      <c r="A6" s="15" t="s">
        <v>14</v>
      </c>
    </row>
    <row r="7" ht="13.5" thickBot="1"/>
    <row r="8" spans="1:14" ht="13.5" thickBot="1">
      <c r="A8" s="37" t="s">
        <v>27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76.5">
      <c r="A9" s="4" t="s">
        <v>2</v>
      </c>
      <c r="B9" s="2" t="s">
        <v>3</v>
      </c>
      <c r="C9" s="2" t="s">
        <v>15</v>
      </c>
      <c r="D9" s="2" t="s">
        <v>16</v>
      </c>
      <c r="E9" s="2" t="s">
        <v>4</v>
      </c>
      <c r="F9" s="2" t="s">
        <v>5</v>
      </c>
      <c r="G9" s="2" t="s">
        <v>24</v>
      </c>
      <c r="H9" s="2" t="s">
        <v>7</v>
      </c>
      <c r="I9" s="2" t="s">
        <v>6</v>
      </c>
      <c r="J9" s="2" t="s">
        <v>21</v>
      </c>
      <c r="K9" s="2" t="s">
        <v>22</v>
      </c>
      <c r="L9" s="2" t="s">
        <v>23</v>
      </c>
      <c r="M9" s="2" t="s">
        <v>8</v>
      </c>
      <c r="N9" s="5" t="s">
        <v>9</v>
      </c>
    </row>
    <row r="10" spans="1:14" ht="12.75">
      <c r="A10" s="6"/>
      <c r="B10" s="3"/>
      <c r="C10" s="3"/>
      <c r="D10" s="3"/>
      <c r="E10" s="3"/>
      <c r="F10" s="3"/>
      <c r="G10" s="7"/>
      <c r="H10" s="7"/>
      <c r="I10" s="3"/>
      <c r="J10" s="7"/>
      <c r="K10" s="7"/>
      <c r="L10" s="7"/>
      <c r="M10" s="7"/>
      <c r="N10" s="8"/>
    </row>
    <row r="11" spans="1:14" ht="21" customHeight="1">
      <c r="A11" s="10" t="s">
        <v>19</v>
      </c>
      <c r="B11" s="1">
        <v>6</v>
      </c>
      <c r="C11" s="1"/>
      <c r="D11" s="13">
        <f aca="true" t="shared" si="0" ref="D11:D16">B11-C11</f>
        <v>6</v>
      </c>
      <c r="E11" s="1"/>
      <c r="F11" s="1"/>
      <c r="G11" s="1"/>
      <c r="H11" s="1">
        <v>120</v>
      </c>
      <c r="I11" s="1">
        <v>29</v>
      </c>
      <c r="J11" s="1">
        <v>3</v>
      </c>
      <c r="K11" s="1">
        <v>25</v>
      </c>
      <c r="L11" s="1">
        <v>1</v>
      </c>
      <c r="M11" s="11">
        <f>I11/H11*100</f>
        <v>24.166666666666668</v>
      </c>
      <c r="N11" s="12">
        <f aca="true" t="shared" si="1" ref="N11:N17">100-M11</f>
        <v>75.83333333333333</v>
      </c>
    </row>
    <row r="12" spans="1:14" ht="21" customHeight="1">
      <c r="A12" s="10" t="s">
        <v>18</v>
      </c>
      <c r="B12" s="1">
        <v>1</v>
      </c>
      <c r="C12" s="1"/>
      <c r="D12" s="13">
        <f>B12-C12</f>
        <v>1</v>
      </c>
      <c r="E12" s="1"/>
      <c r="F12" s="1"/>
      <c r="G12" s="1"/>
      <c r="H12" s="1">
        <v>21</v>
      </c>
      <c r="I12" s="1">
        <v>3</v>
      </c>
      <c r="J12" s="1">
        <v>2</v>
      </c>
      <c r="K12" s="1">
        <v>1</v>
      </c>
      <c r="L12" s="1">
        <v>0</v>
      </c>
      <c r="M12" s="11">
        <f aca="true" t="shared" si="2" ref="M12:M17">I12/H12*100</f>
        <v>14.285714285714285</v>
      </c>
      <c r="N12" s="12">
        <f t="shared" si="1"/>
        <v>85.71428571428572</v>
      </c>
    </row>
    <row r="13" spans="1:14" ht="21" customHeight="1">
      <c r="A13" s="10" t="s">
        <v>20</v>
      </c>
      <c r="B13" s="1">
        <v>13</v>
      </c>
      <c r="C13" s="1"/>
      <c r="D13" s="13">
        <f t="shared" si="0"/>
        <v>13</v>
      </c>
      <c r="E13" s="1"/>
      <c r="F13" s="1"/>
      <c r="G13" s="1"/>
      <c r="H13" s="1">
        <v>260</v>
      </c>
      <c r="I13" s="1">
        <v>23</v>
      </c>
      <c r="J13" s="1">
        <v>19</v>
      </c>
      <c r="K13" s="1">
        <v>3</v>
      </c>
      <c r="L13" s="1">
        <v>1</v>
      </c>
      <c r="M13" s="11">
        <f t="shared" si="2"/>
        <v>8.846153846153847</v>
      </c>
      <c r="N13" s="12">
        <f t="shared" si="1"/>
        <v>91.15384615384616</v>
      </c>
    </row>
    <row r="14" spans="1:14" ht="21" customHeight="1">
      <c r="A14" s="10" t="s">
        <v>17</v>
      </c>
      <c r="B14" s="1">
        <v>4</v>
      </c>
      <c r="C14" s="1"/>
      <c r="D14" s="13">
        <f t="shared" si="0"/>
        <v>4</v>
      </c>
      <c r="E14" s="1"/>
      <c r="F14" s="1">
        <v>2</v>
      </c>
      <c r="G14" s="1"/>
      <c r="H14" s="1">
        <v>80</v>
      </c>
      <c r="I14" s="1">
        <v>8</v>
      </c>
      <c r="J14" s="1">
        <v>8</v>
      </c>
      <c r="K14" s="1"/>
      <c r="L14" s="1">
        <v>0</v>
      </c>
      <c r="M14" s="11">
        <f>I14/H14*100</f>
        <v>10</v>
      </c>
      <c r="N14" s="12">
        <f>100-M14</f>
        <v>90</v>
      </c>
    </row>
    <row r="15" spans="1:14" ht="21" customHeight="1">
      <c r="A15" s="10" t="s">
        <v>10</v>
      </c>
      <c r="B15" s="1">
        <v>7</v>
      </c>
      <c r="C15" s="1">
        <v>1</v>
      </c>
      <c r="D15" s="13">
        <f t="shared" si="0"/>
        <v>6</v>
      </c>
      <c r="E15" s="1"/>
      <c r="F15" s="1">
        <v>1</v>
      </c>
      <c r="G15" s="1"/>
      <c r="H15" s="1">
        <v>145</v>
      </c>
      <c r="I15" s="1">
        <v>18</v>
      </c>
      <c r="J15" s="1">
        <v>10</v>
      </c>
      <c r="K15" s="1">
        <v>4</v>
      </c>
      <c r="L15" s="1">
        <v>8</v>
      </c>
      <c r="M15" s="11">
        <f t="shared" si="2"/>
        <v>12.413793103448276</v>
      </c>
      <c r="N15" s="12">
        <f t="shared" si="1"/>
        <v>87.58620689655173</v>
      </c>
    </row>
    <row r="16" spans="1:14" ht="20.25" customHeight="1" thickBot="1">
      <c r="A16" s="17" t="s">
        <v>11</v>
      </c>
      <c r="B16" s="18">
        <v>1</v>
      </c>
      <c r="C16" s="18"/>
      <c r="D16" s="13">
        <f t="shared" si="0"/>
        <v>1</v>
      </c>
      <c r="E16" s="18"/>
      <c r="F16" s="18"/>
      <c r="G16" s="19">
        <v>1</v>
      </c>
      <c r="H16" s="19">
        <v>12</v>
      </c>
      <c r="I16" s="18">
        <v>0</v>
      </c>
      <c r="J16" s="23">
        <v>0</v>
      </c>
      <c r="K16" s="23"/>
      <c r="L16" s="23">
        <v>0</v>
      </c>
      <c r="M16" s="20">
        <f t="shared" si="2"/>
        <v>0</v>
      </c>
      <c r="N16" s="21">
        <f t="shared" si="1"/>
        <v>100</v>
      </c>
    </row>
    <row r="17" spans="1:14" ht="21" customHeight="1" thickBot="1">
      <c r="A17" s="9" t="s">
        <v>12</v>
      </c>
      <c r="B17" s="14">
        <f>SUM(B11:B16)</f>
        <v>32</v>
      </c>
      <c r="C17" s="14">
        <f>SUM(C11:C16)</f>
        <v>1</v>
      </c>
      <c r="D17" s="14">
        <f>SUM(D11:D16)</f>
        <v>31</v>
      </c>
      <c r="E17" s="14">
        <f>SUM(E11:E16)</f>
        <v>0</v>
      </c>
      <c r="F17" s="14">
        <f>SUM(F11:F16)</f>
        <v>3</v>
      </c>
      <c r="G17" s="14">
        <f aca="true" t="shared" si="3" ref="G17:L17">SUM(G11:G16)</f>
        <v>1</v>
      </c>
      <c r="H17" s="14">
        <f t="shared" si="3"/>
        <v>638</v>
      </c>
      <c r="I17" s="14">
        <f t="shared" si="3"/>
        <v>81</v>
      </c>
      <c r="J17" s="14">
        <f t="shared" si="3"/>
        <v>42</v>
      </c>
      <c r="K17" s="14">
        <f t="shared" si="3"/>
        <v>33</v>
      </c>
      <c r="L17" s="14">
        <f t="shared" si="3"/>
        <v>10</v>
      </c>
      <c r="M17" s="16">
        <f t="shared" si="2"/>
        <v>12.695924764890282</v>
      </c>
      <c r="N17" s="22">
        <f t="shared" si="1"/>
        <v>87.30407523510972</v>
      </c>
    </row>
  </sheetData>
  <mergeCells count="3">
    <mergeCell ref="A1:N1"/>
    <mergeCell ref="A2:N2"/>
    <mergeCell ref="A8:N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B11" sqref="B11:D16"/>
    </sheetView>
  </sheetViews>
  <sheetFormatPr defaultColWidth="9.140625" defaultRowHeight="12.75"/>
  <cols>
    <col min="1" max="1" width="33.421875" style="0" customWidth="1"/>
    <col min="2" max="2" width="9.57421875" style="0" customWidth="1"/>
    <col min="3" max="5" width="8.28125" style="0" customWidth="1"/>
    <col min="6" max="6" width="8.421875" style="0" bestFit="1" customWidth="1"/>
    <col min="7" max="7" width="8.421875" style="0" customWidth="1"/>
    <col min="8" max="8" width="10.421875" style="0" customWidth="1"/>
    <col min="9" max="12" width="10.28125" style="0" customWidth="1"/>
    <col min="13" max="13" width="10.421875" style="0" customWidth="1"/>
    <col min="14" max="14" width="11.28125" style="0" customWidth="1"/>
  </cols>
  <sheetData>
    <row r="1" spans="1:14" ht="27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1.75" customHeight="1" thickBot="1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5" ht="12.75">
      <c r="A5" s="15" t="s">
        <v>1</v>
      </c>
    </row>
    <row r="6" ht="12.75">
      <c r="A6" s="15" t="s">
        <v>14</v>
      </c>
    </row>
    <row r="7" ht="13.5" thickBot="1"/>
    <row r="8" spans="1:14" ht="13.5" thickBot="1">
      <c r="A8" s="37" t="s">
        <v>25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76.5">
      <c r="A9" s="4" t="s">
        <v>2</v>
      </c>
      <c r="B9" s="2" t="s">
        <v>3</v>
      </c>
      <c r="C9" s="2" t="s">
        <v>15</v>
      </c>
      <c r="D9" s="2" t="s">
        <v>16</v>
      </c>
      <c r="E9" s="2" t="s">
        <v>4</v>
      </c>
      <c r="F9" s="2" t="s">
        <v>5</v>
      </c>
      <c r="G9" s="2" t="s">
        <v>24</v>
      </c>
      <c r="H9" s="2" t="s">
        <v>7</v>
      </c>
      <c r="I9" s="2" t="s">
        <v>6</v>
      </c>
      <c r="J9" s="2" t="s">
        <v>21</v>
      </c>
      <c r="K9" s="2" t="s">
        <v>22</v>
      </c>
      <c r="L9" s="2" t="s">
        <v>23</v>
      </c>
      <c r="M9" s="2" t="s">
        <v>8</v>
      </c>
      <c r="N9" s="5" t="s">
        <v>9</v>
      </c>
    </row>
    <row r="10" spans="1:14" ht="12.75">
      <c r="A10" s="6"/>
      <c r="B10" s="3"/>
      <c r="C10" s="3"/>
      <c r="D10" s="3"/>
      <c r="E10" s="3"/>
      <c r="F10" s="3"/>
      <c r="G10" s="7"/>
      <c r="H10" s="7"/>
      <c r="I10" s="3"/>
      <c r="J10" s="7"/>
      <c r="K10" s="7"/>
      <c r="L10" s="7"/>
      <c r="M10" s="7"/>
      <c r="N10" s="8"/>
    </row>
    <row r="11" spans="1:14" ht="21" customHeight="1">
      <c r="A11" s="10" t="s">
        <v>19</v>
      </c>
      <c r="B11" s="1">
        <v>5</v>
      </c>
      <c r="C11" s="1"/>
      <c r="D11" s="13">
        <f aca="true" t="shared" si="0" ref="D11:D16">B11-C11</f>
        <v>5</v>
      </c>
      <c r="E11" s="1"/>
      <c r="F11" s="1"/>
      <c r="G11" s="1"/>
      <c r="H11" s="1">
        <v>100</v>
      </c>
      <c r="I11" s="1">
        <v>9</v>
      </c>
      <c r="J11" s="1">
        <v>9</v>
      </c>
      <c r="K11" s="1"/>
      <c r="L11" s="1"/>
      <c r="M11" s="11">
        <f>I11/H11*100</f>
        <v>9</v>
      </c>
      <c r="N11" s="12">
        <f aca="true" t="shared" si="1" ref="N11:N17">100-M11</f>
        <v>91</v>
      </c>
    </row>
    <row r="12" spans="1:14" ht="21" customHeight="1">
      <c r="A12" s="10" t="s">
        <v>18</v>
      </c>
      <c r="B12" s="1">
        <v>3</v>
      </c>
      <c r="C12" s="1"/>
      <c r="D12" s="13">
        <f t="shared" si="0"/>
        <v>3</v>
      </c>
      <c r="E12" s="1"/>
      <c r="F12" s="1"/>
      <c r="G12" s="1"/>
      <c r="H12" s="1">
        <v>61</v>
      </c>
      <c r="I12" s="1">
        <v>5</v>
      </c>
      <c r="J12" s="1">
        <v>4</v>
      </c>
      <c r="K12" s="1"/>
      <c r="L12" s="1">
        <v>1</v>
      </c>
      <c r="M12" s="11">
        <f aca="true" t="shared" si="2" ref="M12:M17">I12/H12*100</f>
        <v>8.19672131147541</v>
      </c>
      <c r="N12" s="12">
        <f t="shared" si="1"/>
        <v>91.80327868852459</v>
      </c>
    </row>
    <row r="13" spans="1:14" ht="21" customHeight="1">
      <c r="A13" s="10" t="s">
        <v>20</v>
      </c>
      <c r="B13" s="1">
        <v>13</v>
      </c>
      <c r="C13" s="1"/>
      <c r="D13" s="13">
        <f t="shared" si="0"/>
        <v>13</v>
      </c>
      <c r="E13" s="1"/>
      <c r="F13" s="1"/>
      <c r="G13" s="1"/>
      <c r="H13" s="1">
        <v>260</v>
      </c>
      <c r="I13" s="1">
        <v>19</v>
      </c>
      <c r="J13" s="1">
        <v>19</v>
      </c>
      <c r="K13" s="1"/>
      <c r="L13" s="1"/>
      <c r="M13" s="11">
        <f t="shared" si="2"/>
        <v>7.307692307692308</v>
      </c>
      <c r="N13" s="12">
        <f t="shared" si="1"/>
        <v>92.6923076923077</v>
      </c>
    </row>
    <row r="14" spans="1:14" ht="21" customHeight="1">
      <c r="A14" s="10" t="s">
        <v>17</v>
      </c>
      <c r="B14" s="1">
        <v>5</v>
      </c>
      <c r="C14" s="1"/>
      <c r="D14" s="13">
        <f t="shared" si="0"/>
        <v>5</v>
      </c>
      <c r="E14" s="1"/>
      <c r="F14" s="1">
        <v>2</v>
      </c>
      <c r="G14" s="1"/>
      <c r="H14" s="1">
        <v>100</v>
      </c>
      <c r="I14" s="1">
        <v>43</v>
      </c>
      <c r="J14" s="1">
        <v>3</v>
      </c>
      <c r="K14" s="1">
        <v>40</v>
      </c>
      <c r="L14" s="1"/>
      <c r="M14" s="11">
        <f>I14/H14*100</f>
        <v>43</v>
      </c>
      <c r="N14" s="12">
        <f>100-M14</f>
        <v>57</v>
      </c>
    </row>
    <row r="15" spans="1:14" ht="21" customHeight="1">
      <c r="A15" s="10" t="s">
        <v>10</v>
      </c>
      <c r="B15" s="1">
        <v>7</v>
      </c>
      <c r="C15" s="1">
        <v>1</v>
      </c>
      <c r="D15" s="13">
        <f t="shared" si="0"/>
        <v>6</v>
      </c>
      <c r="E15" s="1"/>
      <c r="F15" s="1">
        <v>1</v>
      </c>
      <c r="G15" s="1"/>
      <c r="H15" s="1">
        <v>170</v>
      </c>
      <c r="I15" s="1">
        <v>65</v>
      </c>
      <c r="J15" s="1">
        <v>24</v>
      </c>
      <c r="K15" s="1"/>
      <c r="L15" s="1">
        <v>41</v>
      </c>
      <c r="M15" s="11">
        <f t="shared" si="2"/>
        <v>38.23529411764706</v>
      </c>
      <c r="N15" s="12">
        <f t="shared" si="1"/>
        <v>61.76470588235294</v>
      </c>
    </row>
    <row r="16" spans="1:14" ht="20.25" customHeight="1" thickBot="1">
      <c r="A16" s="17" t="s">
        <v>11</v>
      </c>
      <c r="B16" s="18">
        <v>1</v>
      </c>
      <c r="C16" s="18"/>
      <c r="D16" s="13">
        <f t="shared" si="0"/>
        <v>1</v>
      </c>
      <c r="E16" s="18"/>
      <c r="F16" s="18"/>
      <c r="G16" s="19">
        <v>1</v>
      </c>
      <c r="H16" s="19">
        <v>12</v>
      </c>
      <c r="I16" s="18"/>
      <c r="J16" s="23">
        <v>0</v>
      </c>
      <c r="K16" s="23"/>
      <c r="L16" s="23"/>
      <c r="M16" s="20">
        <f t="shared" si="2"/>
        <v>0</v>
      </c>
      <c r="N16" s="21">
        <f t="shared" si="1"/>
        <v>100</v>
      </c>
    </row>
    <row r="17" spans="1:14" ht="21" customHeight="1" thickBot="1">
      <c r="A17" s="9" t="s">
        <v>12</v>
      </c>
      <c r="B17" s="14">
        <f>SUM(B11:B16)</f>
        <v>34</v>
      </c>
      <c r="C17" s="14">
        <f>SUM(C11:C16)</f>
        <v>1</v>
      </c>
      <c r="D17" s="14">
        <f>SUM(D11:D16)</f>
        <v>33</v>
      </c>
      <c r="E17" s="14">
        <f>SUM(E11:E16)</f>
        <v>0</v>
      </c>
      <c r="F17" s="14">
        <f>SUM(F11:F16)</f>
        <v>3</v>
      </c>
      <c r="G17" s="14">
        <f aca="true" t="shared" si="3" ref="G17:L17">SUM(G11:G16)</f>
        <v>1</v>
      </c>
      <c r="H17" s="14">
        <f t="shared" si="3"/>
        <v>703</v>
      </c>
      <c r="I17" s="14">
        <f t="shared" si="3"/>
        <v>141</v>
      </c>
      <c r="J17" s="14">
        <f t="shared" si="3"/>
        <v>59</v>
      </c>
      <c r="K17" s="14">
        <f t="shared" si="3"/>
        <v>40</v>
      </c>
      <c r="L17" s="14">
        <f t="shared" si="3"/>
        <v>42</v>
      </c>
      <c r="M17" s="16">
        <f t="shared" si="2"/>
        <v>20.056899004267425</v>
      </c>
      <c r="N17" s="22">
        <f t="shared" si="1"/>
        <v>79.94310099573258</v>
      </c>
    </row>
  </sheetData>
  <mergeCells count="3">
    <mergeCell ref="A1:N1"/>
    <mergeCell ref="A2:N2"/>
    <mergeCell ref="A8:N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Elisabetta</cp:lastModifiedBy>
  <cp:lastPrinted>2020-07-14T05:49:36Z</cp:lastPrinted>
  <dcterms:created xsi:type="dcterms:W3CDTF">1996-11-05T10:16:36Z</dcterms:created>
  <dcterms:modified xsi:type="dcterms:W3CDTF">2020-07-14T05:54:33Z</dcterms:modified>
  <cp:category/>
  <cp:version/>
  <cp:contentType/>
  <cp:contentStatus/>
</cp:coreProperties>
</file>