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9720" windowHeight="3450" tabRatio="599" activeTab="1"/>
  </bookViews>
  <sheets>
    <sheet name="ANDAMENTO VOTAZIONE" sheetId="1" r:id="rId1"/>
    <sheet name="CAMERA DEPUTATI" sheetId="2" r:id="rId2"/>
    <sheet name="SENATO" sheetId="3" r:id="rId3"/>
  </sheets>
  <definedNames/>
  <calcPr fullCalcOnLoad="1"/>
</workbook>
</file>

<file path=xl/sharedStrings.xml><?xml version="1.0" encoding="utf-8"?>
<sst xmlns="http://schemas.openxmlformats.org/spreadsheetml/2006/main" count="135" uniqueCount="84">
  <si>
    <t>SEZ. ELET.</t>
  </si>
  <si>
    <t>VOTANTI</t>
  </si>
  <si>
    <t>LISTE PARTECIPANTI (voti di lista)</t>
  </si>
  <si>
    <t>Sezioni Elettorali</t>
  </si>
  <si>
    <t>Maschi</t>
  </si>
  <si>
    <t>Femmine</t>
  </si>
  <si>
    <t>TOTALE</t>
  </si>
  <si>
    <t>Voti contestati e non assegnati</t>
  </si>
  <si>
    <t>Schede contenenti voti nulli</t>
  </si>
  <si>
    <t>Schede nulle</t>
  </si>
  <si>
    <t>Schede bianche</t>
  </si>
  <si>
    <t>TOTALE VOTANTI</t>
  </si>
  <si>
    <t>TOT.</t>
  </si>
  <si>
    <t>% elett.</t>
  </si>
  <si>
    <t>% votanti</t>
  </si>
  <si>
    <t>% voti validi</t>
  </si>
  <si>
    <t>SENATO</t>
  </si>
  <si>
    <t xml:space="preserve">CAMERA DEPUTATI </t>
  </si>
  <si>
    <t>Sabato</t>
  </si>
  <si>
    <t>Domenica</t>
  </si>
  <si>
    <t>CORPO ELETTORALE ISCRITTI</t>
  </si>
  <si>
    <t>Elettori per CAMERA DEPUTATI, senza AIRE</t>
  </si>
  <si>
    <t>Elettori per SENATO, senza AIRE</t>
  </si>
  <si>
    <t>Numero</t>
  </si>
  <si>
    <t>Ore 16 - Costituzione ufficio</t>
  </si>
  <si>
    <t>Ore 7- Inizio Operazioni</t>
  </si>
  <si>
    <t>Votanti ore 12</t>
  </si>
  <si>
    <t>Votanti ore 19</t>
  </si>
  <si>
    <t>Votanti ore 22.00</t>
  </si>
  <si>
    <t xml:space="preserve">Camera </t>
  </si>
  <si>
    <t>Senato</t>
  </si>
  <si>
    <t>Camera</t>
  </si>
  <si>
    <t>M.</t>
  </si>
  <si>
    <t>F.</t>
  </si>
  <si>
    <t>SI</t>
  </si>
  <si>
    <t>Votanti         CAMERA DEPUTATI</t>
  </si>
  <si>
    <t>Votanti                  SENATO</t>
  </si>
  <si>
    <r>
      <t xml:space="preserve">telef. Sez. PRIMA, SECONDA, TERZA = </t>
    </r>
    <r>
      <rPr>
        <b/>
        <sz val="10"/>
        <rFont val="Arial"/>
        <family val="2"/>
      </rPr>
      <t>0421 209513</t>
    </r>
  </si>
  <si>
    <r>
      <t xml:space="preserve">telef. Sez. QUARTA = </t>
    </r>
    <r>
      <rPr>
        <b/>
        <sz val="10"/>
        <rFont val="Arial"/>
        <family val="2"/>
      </rPr>
      <t>338-1536393</t>
    </r>
  </si>
  <si>
    <t>Comune CINTO CAOMAGGIORE (Venezia)</t>
  </si>
  <si>
    <t xml:space="preserve">        ELEZIONI POLITICHE del 13-14 APRILE 2008</t>
  </si>
  <si>
    <t>Gli elettori AIRE per Camera Deputati sono 407 (m.209, f.198, t.407) e votano tutti all'estero.</t>
  </si>
  <si>
    <t>ELETTORI,          (senza AIRE)</t>
  </si>
  <si>
    <r>
      <t xml:space="preserve">Lista 3-  </t>
    </r>
    <r>
      <rPr>
        <b/>
        <sz val="10"/>
        <rFont val="Arial"/>
        <family val="2"/>
      </rPr>
      <t xml:space="preserve"> PARTITO DEMOCRATICO         VELTRONI                              </t>
    </r>
  </si>
  <si>
    <r>
      <t xml:space="preserve">Lista 1-    </t>
    </r>
    <r>
      <rPr>
        <b/>
        <sz val="10"/>
        <rFont val="Arial"/>
        <family val="2"/>
      </rPr>
      <t xml:space="preserve">NO EURO            </t>
    </r>
    <r>
      <rPr>
        <b/>
        <i/>
        <sz val="10"/>
        <rFont val="Arial"/>
        <family val="2"/>
      </rPr>
      <t xml:space="preserve">     GRILLI PARLANTII</t>
    </r>
  </si>
  <si>
    <r>
      <t xml:space="preserve">Lista 2-   </t>
    </r>
    <r>
      <rPr>
        <b/>
        <sz val="10"/>
        <rFont val="Arial"/>
        <family val="2"/>
      </rPr>
      <t xml:space="preserve"> DI PIETRO                              ITALIA DEI VALORI </t>
    </r>
  </si>
  <si>
    <r>
      <t xml:space="preserve">Lista 4- </t>
    </r>
    <r>
      <rPr>
        <b/>
        <sz val="10"/>
        <rFont val="Arial"/>
        <family val="2"/>
      </rPr>
      <t xml:space="preserve">PER IL BENE COMUNE                        </t>
    </r>
  </si>
  <si>
    <r>
      <t xml:space="preserve">Lista 5-     </t>
    </r>
    <r>
      <rPr>
        <b/>
        <sz val="10"/>
        <rFont val="Arial"/>
        <family val="2"/>
      </rPr>
      <t xml:space="preserve"> PARTITO SOCIALISTA                            BOSELLI</t>
    </r>
  </si>
  <si>
    <r>
      <t xml:space="preserve">Lista 6 - </t>
    </r>
    <r>
      <rPr>
        <b/>
        <sz val="10"/>
        <rFont val="Arial"/>
        <family val="2"/>
      </rPr>
      <t xml:space="preserve">PARTITO LIBERALE ITALIANO                         </t>
    </r>
  </si>
  <si>
    <r>
      <t xml:space="preserve">Lista 7 - </t>
    </r>
    <r>
      <rPr>
        <b/>
        <sz val="10"/>
        <rFont val="Arial"/>
        <family val="2"/>
      </rPr>
      <t xml:space="preserve"> SINISTRA CRITICA</t>
    </r>
  </si>
  <si>
    <r>
      <t xml:space="preserve">Lista 8 -  </t>
    </r>
    <r>
      <rPr>
        <b/>
        <sz val="10"/>
        <rFont val="Arial"/>
        <family val="2"/>
      </rPr>
      <t xml:space="preserve"> LEGA NORD</t>
    </r>
  </si>
  <si>
    <r>
      <t xml:space="preserve">Lista 9 - </t>
    </r>
    <r>
      <rPr>
        <b/>
        <sz val="10"/>
        <rFont val="Arial"/>
        <family val="2"/>
      </rPr>
      <t>IL  POPOLO DELLA LIBERTA</t>
    </r>
    <r>
      <rPr>
        <sz val="10"/>
        <rFont val="Arial"/>
        <family val="0"/>
      </rPr>
      <t>'</t>
    </r>
  </si>
  <si>
    <r>
      <t xml:space="preserve">Lista 10 - </t>
    </r>
    <r>
      <rPr>
        <b/>
        <sz val="10"/>
        <rFont val="Arial"/>
        <family val="2"/>
      </rPr>
      <t>FORZA NUOVA</t>
    </r>
  </si>
  <si>
    <r>
      <t xml:space="preserve">Lista 11 - </t>
    </r>
    <r>
      <rPr>
        <b/>
        <sz val="10"/>
        <rFont val="Arial"/>
        <family val="2"/>
      </rPr>
      <t>UNIONE DI CENTRO</t>
    </r>
  </si>
  <si>
    <r>
      <t xml:space="preserve">Lista 12 - </t>
    </r>
    <r>
      <rPr>
        <b/>
        <sz val="10"/>
        <rFont val="Arial"/>
        <family val="2"/>
      </rPr>
      <t>M.E.D.A.</t>
    </r>
  </si>
  <si>
    <r>
      <t xml:space="preserve">Lista 13 - </t>
    </r>
    <r>
      <rPr>
        <b/>
        <sz val="10"/>
        <rFont val="Arial"/>
        <family val="2"/>
      </rPr>
      <t>PARTITO COMUNISTA      DEI     LAVORATORI</t>
    </r>
  </si>
  <si>
    <r>
      <t xml:space="preserve">Lista 14 - </t>
    </r>
    <r>
      <rPr>
        <b/>
        <sz val="10"/>
        <rFont val="Arial"/>
        <family val="2"/>
      </rPr>
      <t>LA DESTRA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                        FIAMMA TRICOLORE </t>
    </r>
  </si>
  <si>
    <r>
      <t xml:space="preserve">Lista 15 - </t>
    </r>
    <r>
      <rPr>
        <b/>
        <sz val="10"/>
        <rFont val="Arial"/>
        <family val="2"/>
      </rPr>
      <t>LA  SINISTRA ARCOBALENO</t>
    </r>
  </si>
  <si>
    <r>
      <t xml:space="preserve">Lista 16 - </t>
    </r>
    <r>
      <rPr>
        <b/>
        <sz val="10"/>
        <rFont val="Arial"/>
        <family val="2"/>
      </rPr>
      <t>ASS. DIFESA DELLA VITA</t>
    </r>
    <r>
      <rPr>
        <sz val="10"/>
        <rFont val="Arial"/>
        <family val="0"/>
      </rPr>
      <t xml:space="preserve"> - PER LA MORATORIA -GIULIANO FERRARA</t>
    </r>
    <r>
      <rPr>
        <b/>
        <sz val="10"/>
        <rFont val="Arial"/>
        <family val="2"/>
      </rPr>
      <t xml:space="preserve"> </t>
    </r>
  </si>
  <si>
    <r>
      <t xml:space="preserve">Lista 17 -   </t>
    </r>
    <r>
      <rPr>
        <b/>
        <sz val="10"/>
        <rFont val="Arial"/>
        <family val="2"/>
      </rPr>
      <t>UNIONE DEMOCRATICA CONSUMATORI</t>
    </r>
  </si>
  <si>
    <r>
      <t>TOTALE VOTI VALID</t>
    </r>
    <r>
      <rPr>
        <b/>
        <sz val="10"/>
        <rFont val="Arial"/>
        <family val="0"/>
      </rPr>
      <t>I</t>
    </r>
  </si>
  <si>
    <t>ELETTORI         (senza AIRE)</t>
  </si>
  <si>
    <r>
      <t xml:space="preserve">Lista 7 -  </t>
    </r>
    <r>
      <rPr>
        <b/>
        <sz val="10"/>
        <rFont val="Arial"/>
        <family val="2"/>
      </rPr>
      <t xml:space="preserve"> LA DESTRA - FIAMMA TRICOLORE</t>
    </r>
  </si>
  <si>
    <r>
      <t xml:space="preserve">Lista 8 -  </t>
    </r>
    <r>
      <rPr>
        <b/>
        <sz val="10"/>
        <rFont val="Arial"/>
        <family val="2"/>
      </rPr>
      <t xml:space="preserve"> PER IL BENE COMUNE</t>
    </r>
  </si>
  <si>
    <r>
      <t xml:space="preserve">Lista 14- </t>
    </r>
    <r>
      <rPr>
        <b/>
        <sz val="10"/>
        <rFont val="Arial"/>
        <family val="2"/>
      </rPr>
      <t xml:space="preserve">     M.E.D.A.</t>
    </r>
  </si>
  <si>
    <r>
      <t xml:space="preserve">Lista 1-      </t>
    </r>
    <r>
      <rPr>
        <b/>
        <sz val="10"/>
        <rFont val="Arial"/>
        <family val="2"/>
      </rPr>
      <t>PARTITO LIBERALE ITALIANO</t>
    </r>
  </si>
  <si>
    <r>
      <t xml:space="preserve">Lista 2-      </t>
    </r>
    <r>
      <rPr>
        <b/>
        <sz val="10"/>
        <rFont val="Arial"/>
        <family val="2"/>
      </rPr>
      <t>LIGA VENETA REPUBBLICA</t>
    </r>
  </si>
  <si>
    <r>
      <t xml:space="preserve">Lista 3-   </t>
    </r>
    <r>
      <rPr>
        <b/>
        <sz val="10"/>
        <rFont val="Arial"/>
        <family val="2"/>
      </rPr>
      <t>FORZA NUOVA</t>
    </r>
  </si>
  <si>
    <r>
      <t xml:space="preserve">Lista 4-  </t>
    </r>
    <r>
      <rPr>
        <b/>
        <sz val="10"/>
        <rFont val="Arial"/>
        <family val="2"/>
      </rPr>
      <t>SINISTRA CRITICA</t>
    </r>
  </si>
  <si>
    <r>
      <t xml:space="preserve">Lista 5- </t>
    </r>
    <r>
      <rPr>
        <b/>
        <sz val="10"/>
        <rFont val="Arial"/>
        <family val="2"/>
      </rPr>
      <t>DI PIETRO - ITALIA DEI VALORI</t>
    </r>
  </si>
  <si>
    <r>
      <t xml:space="preserve">Lista 6 -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PARTITO DEMOCRATICO</t>
    </r>
  </si>
  <si>
    <r>
      <t xml:space="preserve">Lista 9-  </t>
    </r>
    <r>
      <rPr>
        <b/>
        <sz val="10"/>
        <rFont val="Arial"/>
        <family val="2"/>
      </rPr>
      <t xml:space="preserve">L'INTESA VENETA </t>
    </r>
  </si>
  <si>
    <r>
      <t xml:space="preserve">Lista 10-    </t>
    </r>
    <r>
      <rPr>
        <b/>
        <sz val="10"/>
        <rFont val="Arial"/>
        <family val="2"/>
      </rPr>
      <t>LEGA  NORD</t>
    </r>
  </si>
  <si>
    <r>
      <t xml:space="preserve">Lista 11- </t>
    </r>
    <r>
      <rPr>
        <b/>
        <sz val="10"/>
        <rFont val="Arial"/>
        <family val="2"/>
      </rPr>
      <t xml:space="preserve"> IL POPOLO DELLE LIBERTA'</t>
    </r>
  </si>
  <si>
    <r>
      <t xml:space="preserve">Lista 12- </t>
    </r>
    <r>
      <rPr>
        <b/>
        <sz val="10"/>
        <rFont val="Arial"/>
        <family val="2"/>
      </rPr>
      <t>SINISTRA ARCOBALENO</t>
    </r>
  </si>
  <si>
    <r>
      <t xml:space="preserve">Lista 13- </t>
    </r>
    <r>
      <rPr>
        <b/>
        <sz val="10"/>
        <rFont val="Arial"/>
        <family val="2"/>
      </rPr>
      <t>CASINI PRESIDENTE UNIONE DI CENTRO</t>
    </r>
  </si>
  <si>
    <r>
      <t xml:space="preserve">Lista 15-  </t>
    </r>
    <r>
      <rPr>
        <b/>
        <sz val="10"/>
        <rFont val="Arial"/>
        <family val="2"/>
      </rPr>
      <t>PARTITO COMUNISTA DEI LAVORATORI</t>
    </r>
  </si>
  <si>
    <r>
      <t xml:space="preserve">Lista 16-  </t>
    </r>
    <r>
      <rPr>
        <b/>
        <sz val="10"/>
        <rFont val="Arial"/>
        <family val="2"/>
      </rPr>
      <t>PARTITO SOCIALISTA - BOSELLI</t>
    </r>
  </si>
  <si>
    <r>
      <t>TOTALE VOTI VALID</t>
    </r>
    <r>
      <rPr>
        <u val="single"/>
        <sz val="10"/>
        <rFont val="Arial"/>
        <family val="2"/>
      </rPr>
      <t>I</t>
    </r>
  </si>
  <si>
    <t xml:space="preserve">        ELEZIONI POLITICHE del 13-14 APRILE  2008</t>
  </si>
  <si>
    <t>OPERAZIONI DI VOTO                                         DI DOMENICA 13 APRILE 2008</t>
  </si>
  <si>
    <t>NUMERO DEFINITIVO DEI VOTANTI,            di lunedì 14 aprile 2008</t>
  </si>
  <si>
    <t xml:space="preserve">  ELEZIONI POLITICHE del 13-14 aprile 2008 - CINTO CAOMAGGIORE</t>
  </si>
  <si>
    <r>
      <t xml:space="preserve">Ore 15 di lunedì 14 Aprile 2008 -                                    </t>
    </r>
    <r>
      <rPr>
        <b/>
        <u val="single"/>
        <sz val="10"/>
        <rFont val="Arial"/>
        <family val="2"/>
      </rPr>
      <t>TOTALE VOTANTI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</si>
</sst>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_-[$€]\ * #,##0.00_-;\-[$€]\ * #,##0.00_-;_-[$€]\ * &quot;-&quot;??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0"/>
    </font>
    <font>
      <b/>
      <sz val="13"/>
      <name val="Arial"/>
      <family val="2"/>
    </font>
    <font>
      <b/>
      <i/>
      <sz val="14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9" fontId="0" fillId="0" borderId="0" xfId="20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Continuous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 wrapText="1"/>
    </xf>
    <xf numFmtId="0" fontId="1" fillId="0" borderId="1" xfId="0" applyFont="1" applyBorder="1" applyAlignment="1">
      <alignment horizontal="centerContinuous" vertical="center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170" fontId="0" fillId="0" borderId="1" xfId="20" applyNumberFormat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textRotation="90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170" fontId="1" fillId="0" borderId="1" xfId="0" applyNumberFormat="1" applyFont="1" applyBorder="1" applyAlignment="1">
      <alignment horizontal="center"/>
    </xf>
    <xf numFmtId="170" fontId="1" fillId="0" borderId="1" xfId="2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horizontal="centerContinuous" wrapText="1"/>
    </xf>
    <xf numFmtId="0" fontId="4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Continuous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1" xfId="17" applyNumberFormat="1" applyFont="1" applyBorder="1" applyAlignment="1">
      <alignment horizontal="center"/>
    </xf>
    <xf numFmtId="0" fontId="1" fillId="0" borderId="1" xfId="17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70" fontId="0" fillId="0" borderId="1" xfId="20" applyNumberFormat="1" applyBorder="1" applyAlignment="1">
      <alignment horizontal="center"/>
    </xf>
    <xf numFmtId="170" fontId="0" fillId="0" borderId="1" xfId="20" applyNumberFormat="1" applyFill="1" applyBorder="1" applyAlignment="1">
      <alignment horizontal="center"/>
    </xf>
    <xf numFmtId="9" fontId="0" fillId="0" borderId="1" xfId="20" applyBorder="1" applyAlignment="1">
      <alignment horizontal="center"/>
    </xf>
    <xf numFmtId="10" fontId="0" fillId="0" borderId="1" xfId="20" applyNumberFormat="1" applyBorder="1" applyAlignment="1">
      <alignment horizontal="center"/>
    </xf>
    <xf numFmtId="10" fontId="0" fillId="0" borderId="1" xfId="2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textRotation="90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Font="1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textRotation="90"/>
    </xf>
    <xf numFmtId="0" fontId="0" fillId="0" borderId="6" xfId="0" applyBorder="1" applyAlignment="1">
      <alignment textRotation="90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workbookViewId="0" topLeftCell="A1">
      <selection activeCell="V11" sqref="V11"/>
    </sheetView>
  </sheetViews>
  <sheetFormatPr defaultColWidth="9.140625" defaultRowHeight="12.75"/>
  <cols>
    <col min="1" max="1" width="10.7109375" style="15" customWidth="1"/>
    <col min="2" max="2" width="6.140625" style="15" customWidth="1"/>
    <col min="3" max="3" width="6.421875" style="15" customWidth="1"/>
    <col min="4" max="4" width="7.421875" style="15" customWidth="1"/>
    <col min="5" max="5" width="7.7109375" style="15" customWidth="1"/>
    <col min="6" max="10" width="7.421875" style="15" customWidth="1"/>
    <col min="11" max="11" width="3.8515625" style="15" customWidth="1"/>
    <col min="12" max="12" width="5.421875" style="15" customWidth="1"/>
    <col min="13" max="18" width="7.140625" style="15" customWidth="1"/>
    <col min="19" max="19" width="6.140625" style="34" customWidth="1"/>
    <col min="20" max="20" width="6.00390625" style="16" customWidth="1"/>
    <col min="21" max="21" width="7.421875" style="16" customWidth="1"/>
    <col min="22" max="23" width="6.421875" style="16" customWidth="1"/>
    <col min="24" max="24" width="9.57421875" style="16" customWidth="1"/>
    <col min="25" max="26" width="5.140625" style="16" customWidth="1"/>
    <col min="27" max="32" width="5.140625" style="15" customWidth="1"/>
    <col min="33" max="16384" width="9.140625" style="15" customWidth="1"/>
  </cols>
  <sheetData>
    <row r="1" spans="2:24" ht="12.7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33"/>
      <c r="T1" s="17"/>
      <c r="U1" s="17"/>
      <c r="V1" s="17"/>
      <c r="W1" s="17"/>
      <c r="X1" s="17"/>
    </row>
    <row r="2" spans="1:24" ht="18">
      <c r="A2" s="18" t="s">
        <v>82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O2" s="16"/>
      <c r="P2" s="16"/>
      <c r="Q2" s="16"/>
      <c r="R2" s="16"/>
      <c r="S2" s="33"/>
      <c r="T2" s="47"/>
      <c r="V2" s="17"/>
      <c r="W2" s="17"/>
      <c r="X2" s="17"/>
    </row>
    <row r="3" spans="2:24" ht="16.5">
      <c r="B3" s="17"/>
      <c r="C3" s="17"/>
      <c r="D3" s="21"/>
      <c r="E3" s="21"/>
      <c r="F3" s="21"/>
      <c r="G3" s="21"/>
      <c r="H3" s="21"/>
      <c r="I3" s="21"/>
      <c r="J3" s="21"/>
      <c r="K3" s="90" t="s">
        <v>18</v>
      </c>
      <c r="L3" s="74" t="s">
        <v>19</v>
      </c>
      <c r="M3" s="76" t="s">
        <v>80</v>
      </c>
      <c r="N3" s="77"/>
      <c r="O3" s="77"/>
      <c r="P3" s="77"/>
      <c r="Q3" s="77"/>
      <c r="R3" s="78"/>
      <c r="S3" s="82" t="s">
        <v>81</v>
      </c>
      <c r="T3" s="77"/>
      <c r="U3" s="77"/>
      <c r="V3" s="77"/>
      <c r="W3" s="77"/>
      <c r="X3" s="78"/>
    </row>
    <row r="4" spans="1:28" s="16" customFormat="1" ht="44.25" customHeight="1">
      <c r="A4" s="48" t="s">
        <v>0</v>
      </c>
      <c r="B4" s="83" t="s">
        <v>20</v>
      </c>
      <c r="C4" s="84"/>
      <c r="D4" s="85"/>
      <c r="E4" s="83" t="s">
        <v>21</v>
      </c>
      <c r="F4" s="86"/>
      <c r="G4" s="87"/>
      <c r="H4" s="83" t="s">
        <v>22</v>
      </c>
      <c r="I4" s="88"/>
      <c r="J4" s="89"/>
      <c r="K4" s="91"/>
      <c r="L4" s="75"/>
      <c r="M4" s="79"/>
      <c r="N4" s="80"/>
      <c r="O4" s="80"/>
      <c r="P4" s="80"/>
      <c r="Q4" s="80"/>
      <c r="R4" s="81"/>
      <c r="S4" s="79"/>
      <c r="T4" s="80"/>
      <c r="U4" s="80"/>
      <c r="V4" s="80"/>
      <c r="W4" s="80"/>
      <c r="X4" s="81"/>
      <c r="AB4" s="49"/>
    </row>
    <row r="5" spans="1:31" ht="167.25" customHeight="1">
      <c r="A5" s="25" t="s">
        <v>23</v>
      </c>
      <c r="B5" s="50" t="s">
        <v>4</v>
      </c>
      <c r="C5" s="50" t="s">
        <v>5</v>
      </c>
      <c r="D5" s="35" t="s">
        <v>6</v>
      </c>
      <c r="E5" s="50" t="s">
        <v>4</v>
      </c>
      <c r="F5" s="50" t="s">
        <v>5</v>
      </c>
      <c r="G5" s="35" t="s">
        <v>6</v>
      </c>
      <c r="H5" s="50" t="s">
        <v>4</v>
      </c>
      <c r="I5" s="50" t="s">
        <v>5</v>
      </c>
      <c r="J5" s="35" t="s">
        <v>6</v>
      </c>
      <c r="K5" s="25" t="s">
        <v>24</v>
      </c>
      <c r="L5" s="25" t="s">
        <v>25</v>
      </c>
      <c r="M5" s="51" t="s">
        <v>26</v>
      </c>
      <c r="N5" s="52"/>
      <c r="O5" s="51" t="s">
        <v>27</v>
      </c>
      <c r="P5" s="51"/>
      <c r="Q5" s="23" t="s">
        <v>28</v>
      </c>
      <c r="R5" s="23"/>
      <c r="S5" s="23" t="s">
        <v>83</v>
      </c>
      <c r="T5" s="23"/>
      <c r="U5" s="23"/>
      <c r="V5" s="23"/>
      <c r="W5" s="23"/>
      <c r="X5" s="23"/>
      <c r="Y5" s="25"/>
      <c r="Z5" s="25"/>
      <c r="AA5" s="25"/>
      <c r="AB5" s="25"/>
      <c r="AC5" s="25"/>
      <c r="AD5" s="53"/>
      <c r="AE5" s="25"/>
    </row>
    <row r="6" spans="1:31" ht="3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2" t="s">
        <v>29</v>
      </c>
      <c r="N6" s="22" t="s">
        <v>30</v>
      </c>
      <c r="O6" s="22" t="s">
        <v>31</v>
      </c>
      <c r="P6" s="22" t="s">
        <v>30</v>
      </c>
      <c r="Q6" s="22" t="s">
        <v>31</v>
      </c>
      <c r="R6" s="22" t="s">
        <v>30</v>
      </c>
      <c r="S6" s="54" t="s">
        <v>35</v>
      </c>
      <c r="T6" s="54"/>
      <c r="U6" s="54"/>
      <c r="V6" s="54" t="s">
        <v>36</v>
      </c>
      <c r="W6" s="54"/>
      <c r="X6" s="54"/>
      <c r="Y6" s="25"/>
      <c r="Z6" s="25"/>
      <c r="AA6" s="25"/>
      <c r="AB6" s="25"/>
      <c r="AC6" s="25"/>
      <c r="AD6" s="53"/>
      <c r="AE6" s="25"/>
    </row>
    <row r="7" spans="1:31" ht="27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2"/>
      <c r="N7" s="22"/>
      <c r="O7" s="22"/>
      <c r="P7" s="22"/>
      <c r="Q7" s="22"/>
      <c r="R7" s="22"/>
      <c r="S7" s="55" t="s">
        <v>32</v>
      </c>
      <c r="T7" s="55" t="s">
        <v>33</v>
      </c>
      <c r="U7" s="56" t="s">
        <v>12</v>
      </c>
      <c r="V7" s="55" t="s">
        <v>32</v>
      </c>
      <c r="W7" s="55" t="s">
        <v>33</v>
      </c>
      <c r="X7" s="56" t="s">
        <v>12</v>
      </c>
      <c r="Y7" s="25"/>
      <c r="Z7" s="25"/>
      <c r="AA7" s="25"/>
      <c r="AB7" s="25"/>
      <c r="AC7" s="25"/>
      <c r="AD7" s="53"/>
      <c r="AE7" s="25"/>
    </row>
    <row r="8" spans="1:32" ht="12.75">
      <c r="A8" s="27">
        <v>1</v>
      </c>
      <c r="B8" s="27">
        <v>412</v>
      </c>
      <c r="C8" s="27">
        <v>422</v>
      </c>
      <c r="D8" s="37">
        <f>SUM(B8:C8)</f>
        <v>834</v>
      </c>
      <c r="E8" s="57">
        <v>203</v>
      </c>
      <c r="F8" s="57">
        <v>224</v>
      </c>
      <c r="G8" s="37">
        <f>SUM(E8:F8)</f>
        <v>427</v>
      </c>
      <c r="H8" s="57">
        <v>191</v>
      </c>
      <c r="I8" s="57">
        <v>212</v>
      </c>
      <c r="J8" s="37">
        <f>SUM(H8:I8)</f>
        <v>403</v>
      </c>
      <c r="K8" s="27" t="s">
        <v>34</v>
      </c>
      <c r="L8" s="27" t="s">
        <v>34</v>
      </c>
      <c r="M8" s="27">
        <v>83</v>
      </c>
      <c r="N8" s="27">
        <v>0</v>
      </c>
      <c r="O8" s="57">
        <v>246</v>
      </c>
      <c r="P8" s="57">
        <v>0</v>
      </c>
      <c r="Q8" s="27">
        <v>287</v>
      </c>
      <c r="R8" s="27">
        <v>0</v>
      </c>
      <c r="S8" s="57">
        <v>181</v>
      </c>
      <c r="T8" s="17">
        <v>183</v>
      </c>
      <c r="U8" s="28">
        <f>SUM(S8:T8)</f>
        <v>364</v>
      </c>
      <c r="V8" s="27">
        <v>170</v>
      </c>
      <c r="W8" s="27">
        <v>171</v>
      </c>
      <c r="X8" s="28">
        <f>SUM(V8:W8)</f>
        <v>341</v>
      </c>
      <c r="Y8" s="27"/>
      <c r="Z8" s="27"/>
      <c r="AA8" s="27"/>
      <c r="AB8" s="27"/>
      <c r="AC8" s="27"/>
      <c r="AD8" s="27"/>
      <c r="AE8" s="27"/>
      <c r="AF8" s="27"/>
    </row>
    <row r="9" spans="1:32" ht="12.75">
      <c r="A9" s="27">
        <v>2</v>
      </c>
      <c r="B9" s="27">
        <v>371</v>
      </c>
      <c r="C9" s="27">
        <v>372</v>
      </c>
      <c r="D9" s="37">
        <f>SUM(B9:C9)</f>
        <v>743</v>
      </c>
      <c r="E9" s="57">
        <v>371</v>
      </c>
      <c r="F9" s="57">
        <v>372</v>
      </c>
      <c r="G9" s="37">
        <f>SUM(E9:F9)</f>
        <v>743</v>
      </c>
      <c r="H9" s="57">
        <v>343</v>
      </c>
      <c r="I9" s="57">
        <v>338</v>
      </c>
      <c r="J9" s="37">
        <f>SUM(H9:I9)</f>
        <v>681</v>
      </c>
      <c r="K9" s="27" t="s">
        <v>34</v>
      </c>
      <c r="L9" s="27" t="s">
        <v>34</v>
      </c>
      <c r="M9" s="27">
        <v>116</v>
      </c>
      <c r="N9" s="27">
        <v>0</v>
      </c>
      <c r="O9" s="57">
        <v>406</v>
      </c>
      <c r="P9" s="57">
        <v>0</v>
      </c>
      <c r="Q9" s="27">
        <v>522</v>
      </c>
      <c r="R9" s="27">
        <v>0</v>
      </c>
      <c r="S9" s="57">
        <v>324</v>
      </c>
      <c r="T9" s="17">
        <v>325</v>
      </c>
      <c r="U9" s="28">
        <f>SUM(S9:T9)</f>
        <v>649</v>
      </c>
      <c r="V9" s="27">
        <v>300</v>
      </c>
      <c r="W9" s="27">
        <v>293</v>
      </c>
      <c r="X9" s="28">
        <f>SUM(V9:W9)</f>
        <v>593</v>
      </c>
      <c r="Y9" s="27"/>
      <c r="Z9" s="27"/>
      <c r="AA9" s="27"/>
      <c r="AB9" s="27"/>
      <c r="AC9" s="27"/>
      <c r="AD9" s="27"/>
      <c r="AE9" s="27"/>
      <c r="AF9" s="27"/>
    </row>
    <row r="10" spans="1:32" ht="12.75">
      <c r="A10" s="27">
        <v>3</v>
      </c>
      <c r="B10" s="27">
        <v>319</v>
      </c>
      <c r="C10" s="27">
        <v>319</v>
      </c>
      <c r="D10" s="37">
        <f>SUM(B10:C10)</f>
        <v>638</v>
      </c>
      <c r="E10" s="57">
        <v>319</v>
      </c>
      <c r="F10" s="57">
        <v>319</v>
      </c>
      <c r="G10" s="58">
        <f>SUM(E10:F10)</f>
        <v>638</v>
      </c>
      <c r="H10" s="57">
        <v>294</v>
      </c>
      <c r="I10" s="57">
        <v>299</v>
      </c>
      <c r="J10" s="37">
        <f>SUM(H10:I10)</f>
        <v>593</v>
      </c>
      <c r="K10" s="27" t="s">
        <v>34</v>
      </c>
      <c r="L10" s="27" t="s">
        <v>34</v>
      </c>
      <c r="M10" s="27">
        <v>134</v>
      </c>
      <c r="N10" s="27">
        <v>0</v>
      </c>
      <c r="O10" s="57">
        <v>341</v>
      </c>
      <c r="P10" s="57">
        <v>0</v>
      </c>
      <c r="Q10" s="27">
        <v>442</v>
      </c>
      <c r="R10" s="27">
        <v>0</v>
      </c>
      <c r="S10" s="57">
        <v>274</v>
      </c>
      <c r="T10" s="17">
        <v>268</v>
      </c>
      <c r="U10" s="28">
        <f>SUM(S10:T10)</f>
        <v>542</v>
      </c>
      <c r="V10" s="27">
        <v>250</v>
      </c>
      <c r="W10" s="27">
        <v>252</v>
      </c>
      <c r="X10" s="28">
        <f>SUM(V10:W10)</f>
        <v>502</v>
      </c>
      <c r="Y10" s="27"/>
      <c r="Z10" s="27"/>
      <c r="AA10" s="27"/>
      <c r="AB10" s="27"/>
      <c r="AC10" s="27"/>
      <c r="AD10" s="27"/>
      <c r="AE10" s="27"/>
      <c r="AF10" s="27"/>
    </row>
    <row r="11" spans="1:32" ht="12.75">
      <c r="A11" s="27">
        <v>4</v>
      </c>
      <c r="B11" s="27">
        <v>361</v>
      </c>
      <c r="C11" s="27">
        <v>376</v>
      </c>
      <c r="D11" s="37">
        <f>SUM(B11:C11)</f>
        <v>737</v>
      </c>
      <c r="E11" s="57">
        <v>361</v>
      </c>
      <c r="F11" s="57">
        <v>376</v>
      </c>
      <c r="G11" s="58">
        <f>SUM(E11:F11)</f>
        <v>737</v>
      </c>
      <c r="H11" s="57">
        <v>334</v>
      </c>
      <c r="I11" s="57">
        <v>348</v>
      </c>
      <c r="J11" s="37">
        <f>SUM(H11:I11)</f>
        <v>682</v>
      </c>
      <c r="K11" s="27" t="s">
        <v>34</v>
      </c>
      <c r="L11" s="27" t="s">
        <v>34</v>
      </c>
      <c r="M11" s="27">
        <v>140</v>
      </c>
      <c r="N11" s="27">
        <v>0</v>
      </c>
      <c r="O11" s="57">
        <v>400</v>
      </c>
      <c r="P11" s="57">
        <v>0</v>
      </c>
      <c r="Q11" s="27">
        <v>482</v>
      </c>
      <c r="R11" s="27">
        <v>0</v>
      </c>
      <c r="S11" s="57">
        <v>307</v>
      </c>
      <c r="T11" s="17">
        <v>303</v>
      </c>
      <c r="U11" s="28">
        <f>SUM(S11:T11)</f>
        <v>610</v>
      </c>
      <c r="V11" s="27">
        <v>286</v>
      </c>
      <c r="W11" s="27">
        <v>282</v>
      </c>
      <c r="X11" s="28">
        <f>SUM(V11:W11)</f>
        <v>568</v>
      </c>
      <c r="Y11" s="27"/>
      <c r="Z11" s="27"/>
      <c r="AA11" s="27"/>
      <c r="AB11" s="27"/>
      <c r="AC11" s="27"/>
      <c r="AD11" s="27"/>
      <c r="AE11" s="27"/>
      <c r="AF11" s="27"/>
    </row>
    <row r="12" spans="1:32" ht="12.75">
      <c r="A12" s="17"/>
      <c r="B12" s="27"/>
      <c r="C12" s="27"/>
      <c r="D12" s="27"/>
      <c r="E12" s="57"/>
      <c r="F12" s="5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37"/>
      <c r="T12" s="1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</row>
    <row r="13" spans="1:32" s="60" customFormat="1" ht="12.75">
      <c r="A13" s="20" t="s">
        <v>12</v>
      </c>
      <c r="B13" s="28">
        <f>SUM(B8:B12)</f>
        <v>1463</v>
      </c>
      <c r="C13" s="28">
        <f>SUM(C8:C12)</f>
        <v>1489</v>
      </c>
      <c r="D13" s="28">
        <f>SUM(D8:D12)</f>
        <v>2952</v>
      </c>
      <c r="E13" s="28">
        <f>SUM(E8:E12)</f>
        <v>1254</v>
      </c>
      <c r="F13" s="28">
        <f>SUM(F8:F12)</f>
        <v>1291</v>
      </c>
      <c r="G13" s="28">
        <f>SUM(E13:F13)</f>
        <v>2545</v>
      </c>
      <c r="H13" s="28">
        <f>SUM(H8:H12)</f>
        <v>1162</v>
      </c>
      <c r="I13" s="28">
        <f>SUM(I8:I12)</f>
        <v>1197</v>
      </c>
      <c r="J13" s="59">
        <f>SUM(H13:I13)</f>
        <v>2359</v>
      </c>
      <c r="K13" s="28"/>
      <c r="L13" s="28"/>
      <c r="M13" s="28">
        <f aca="true" t="shared" si="0" ref="M13:X13">SUM(M8:M11)</f>
        <v>473</v>
      </c>
      <c r="N13" s="28">
        <f t="shared" si="0"/>
        <v>0</v>
      </c>
      <c r="O13" s="28">
        <f t="shared" si="0"/>
        <v>1393</v>
      </c>
      <c r="P13" s="28">
        <f t="shared" si="0"/>
        <v>0</v>
      </c>
      <c r="Q13" s="28">
        <f t="shared" si="0"/>
        <v>1733</v>
      </c>
      <c r="R13" s="28">
        <f t="shared" si="0"/>
        <v>0</v>
      </c>
      <c r="S13" s="28">
        <f t="shared" si="0"/>
        <v>1086</v>
      </c>
      <c r="T13" s="28">
        <f t="shared" si="0"/>
        <v>1079</v>
      </c>
      <c r="U13" s="28">
        <f t="shared" si="0"/>
        <v>2165</v>
      </c>
      <c r="V13" s="28">
        <f t="shared" si="0"/>
        <v>1006</v>
      </c>
      <c r="W13" s="28">
        <f t="shared" si="0"/>
        <v>998</v>
      </c>
      <c r="X13" s="28">
        <f t="shared" si="0"/>
        <v>2004</v>
      </c>
      <c r="Y13" s="28"/>
      <c r="Z13" s="28"/>
      <c r="AA13" s="28"/>
      <c r="AB13" s="28"/>
      <c r="AC13" s="28"/>
      <c r="AD13" s="28"/>
      <c r="AE13" s="28"/>
      <c r="AF13" s="28"/>
    </row>
    <row r="14" spans="1:32" ht="12.75">
      <c r="A14" s="16" t="s">
        <v>13</v>
      </c>
      <c r="B14" s="61">
        <f>B13/$D$13</f>
        <v>0.4955962059620596</v>
      </c>
      <c r="C14" s="61">
        <f>C13/$D$13</f>
        <v>0.5044037940379403</v>
      </c>
      <c r="D14" s="31"/>
      <c r="E14" s="61">
        <f>E13/$G$13</f>
        <v>0.49273084479371315</v>
      </c>
      <c r="F14" s="61">
        <f>F13/$G$13</f>
        <v>0.5072691552062868</v>
      </c>
      <c r="G14" s="31"/>
      <c r="H14" s="61">
        <f>H13/$J$13</f>
        <v>0.49258160237388726</v>
      </c>
      <c r="I14" s="61">
        <f>I13/$J$13</f>
        <v>0.5074183976261127</v>
      </c>
      <c r="J14" s="31"/>
      <c r="K14" s="61"/>
      <c r="L14" s="61"/>
      <c r="M14" s="61">
        <f>M13/$G$13</f>
        <v>0.18585461689587426</v>
      </c>
      <c r="N14" s="61">
        <f>N13/$J$13</f>
        <v>0</v>
      </c>
      <c r="O14" s="61">
        <f>O13/$G$13</f>
        <v>0.5473477406679764</v>
      </c>
      <c r="P14" s="61">
        <f>P13/$J$13</f>
        <v>0</v>
      </c>
      <c r="Q14" s="62">
        <f>Q13/$G$13</f>
        <v>0.6809430255402751</v>
      </c>
      <c r="R14" s="61">
        <f>R13/$J$13</f>
        <v>0</v>
      </c>
      <c r="S14" s="61">
        <f>S13/$E$13</f>
        <v>0.8660287081339713</v>
      </c>
      <c r="T14" s="61">
        <f>T13/$F$13</f>
        <v>0.8357862122385747</v>
      </c>
      <c r="U14" s="64">
        <f>U13/$G$13</f>
        <v>0.8506876227897839</v>
      </c>
      <c r="V14" s="61">
        <f>V13/$H$13</f>
        <v>0.8657487091222031</v>
      </c>
      <c r="W14" s="61">
        <f>W13/$I$13</f>
        <v>0.83375104427736</v>
      </c>
      <c r="X14" s="64">
        <f>X13/$J$13</f>
        <v>0.8495125052988555</v>
      </c>
      <c r="Y14" s="63"/>
      <c r="Z14" s="63"/>
      <c r="AA14" s="27"/>
      <c r="AB14" s="27"/>
      <c r="AC14" s="27"/>
      <c r="AD14" s="27"/>
      <c r="AE14" s="27"/>
      <c r="AF14" s="27"/>
    </row>
    <row r="15" spans="1:26" s="32" customFormat="1" ht="12.75">
      <c r="A15" s="34" t="s">
        <v>14</v>
      </c>
      <c r="B15" s="37"/>
      <c r="C15" s="37"/>
      <c r="D15" s="37"/>
      <c r="E15" s="37"/>
      <c r="F15" s="37"/>
      <c r="G15" s="37"/>
      <c r="H15" s="37"/>
      <c r="I15" s="37"/>
      <c r="J15" s="37"/>
      <c r="K15" s="38"/>
      <c r="L15" s="37"/>
      <c r="M15" s="39"/>
      <c r="N15" s="39"/>
      <c r="O15" s="39"/>
      <c r="P15" s="38"/>
      <c r="Q15" s="38"/>
      <c r="R15" s="38"/>
      <c r="S15" s="34"/>
      <c r="T15" s="34"/>
      <c r="U15" s="34"/>
      <c r="V15" s="34"/>
      <c r="W15" s="34"/>
      <c r="X15" s="34"/>
      <c r="Y15" s="34"/>
      <c r="Z15" s="34"/>
    </row>
    <row r="16" spans="1:18" ht="12.75">
      <c r="A16" s="16" t="s">
        <v>15</v>
      </c>
      <c r="B16" s="27"/>
      <c r="C16" s="27"/>
      <c r="D16" s="61"/>
      <c r="E16" s="27"/>
      <c r="F16" s="27"/>
      <c r="G16" s="27"/>
      <c r="H16" s="27"/>
      <c r="I16" s="27"/>
      <c r="J16" s="27"/>
      <c r="K16" s="27"/>
      <c r="L16" s="27"/>
      <c r="M16" s="61"/>
      <c r="N16" s="61"/>
      <c r="O16" s="61"/>
      <c r="P16" s="31"/>
      <c r="Q16" s="31"/>
      <c r="R16" s="31"/>
    </row>
    <row r="17" ht="12.75">
      <c r="A17" s="16"/>
    </row>
    <row r="18" spans="1:19" ht="12.75">
      <c r="A18" s="71" t="s">
        <v>41</v>
      </c>
      <c r="B18" s="72"/>
      <c r="C18" s="72"/>
      <c r="D18" s="72"/>
      <c r="E18" s="72"/>
      <c r="F18" s="72"/>
      <c r="G18" s="72"/>
      <c r="H18" s="72"/>
      <c r="I18" s="72"/>
      <c r="J18" s="72"/>
      <c r="K18" s="73"/>
      <c r="S18" s="61"/>
    </row>
    <row r="20" spans="1:6" ht="12.75">
      <c r="A20" s="68" t="s">
        <v>37</v>
      </c>
      <c r="B20" s="69"/>
      <c r="C20" s="69"/>
      <c r="D20" s="69"/>
      <c r="E20" s="69"/>
      <c r="F20" s="70"/>
    </row>
    <row r="21" spans="1:6" ht="12.75">
      <c r="A21" s="68" t="s">
        <v>38</v>
      </c>
      <c r="B21" s="69"/>
      <c r="C21" s="69"/>
      <c r="D21" s="69"/>
      <c r="E21" s="69"/>
      <c r="F21" s="70"/>
    </row>
  </sheetData>
  <mergeCells count="10">
    <mergeCell ref="M3:R4"/>
    <mergeCell ref="S3:X4"/>
    <mergeCell ref="B4:D4"/>
    <mergeCell ref="E4:G4"/>
    <mergeCell ref="H4:J4"/>
    <mergeCell ref="K3:K4"/>
    <mergeCell ref="A20:F20"/>
    <mergeCell ref="A21:F21"/>
    <mergeCell ref="A18:K18"/>
    <mergeCell ref="L3:L4"/>
  </mergeCells>
  <printOptions/>
  <pageMargins left="0.75" right="0.75" top="1" bottom="1" header="0.5" footer="0.5"/>
  <pageSetup horizontalDpi="600" verticalDpi="600" orientation="landscape" paperSize="8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15"/>
  <sheetViews>
    <sheetView tabSelected="1" workbookViewId="0" topLeftCell="A1">
      <selection activeCell="AB10" sqref="AB10"/>
    </sheetView>
  </sheetViews>
  <sheetFormatPr defaultColWidth="9.140625" defaultRowHeight="12.75"/>
  <cols>
    <col min="1" max="1" width="10.140625" style="2" customWidth="1"/>
    <col min="2" max="2" width="6.140625" style="2" customWidth="1"/>
    <col min="3" max="3" width="6.421875" style="2" customWidth="1"/>
    <col min="4" max="4" width="7.421875" style="2" customWidth="1"/>
    <col min="5" max="29" width="7.140625" style="2" customWidth="1"/>
    <col min="30" max="30" width="9.140625" style="36" customWidth="1"/>
    <col min="31" max="31" width="5.8515625" style="2" customWidth="1"/>
    <col min="32" max="46" width="5.140625" style="2" customWidth="1"/>
    <col min="47" max="16384" width="9.140625" style="2" customWidth="1"/>
  </cols>
  <sheetData>
    <row r="1" spans="1:35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33"/>
      <c r="AE1" s="5"/>
      <c r="AF1" s="5"/>
      <c r="AG1" s="5"/>
      <c r="AH1" s="5"/>
      <c r="AI1" s="5"/>
    </row>
    <row r="2" spans="1:35" ht="18.75">
      <c r="A2" s="44" t="s">
        <v>40</v>
      </c>
      <c r="B2" s="45"/>
      <c r="C2" s="45"/>
      <c r="D2" s="45"/>
      <c r="E2" s="45"/>
      <c r="F2" s="45"/>
      <c r="G2" s="45"/>
      <c r="H2" s="45"/>
      <c r="I2" s="46"/>
      <c r="J2" s="92" t="s">
        <v>39</v>
      </c>
      <c r="K2" s="93"/>
      <c r="L2" s="93"/>
      <c r="M2" s="93"/>
      <c r="N2" s="93"/>
      <c r="O2" s="93"/>
      <c r="P2" s="94"/>
      <c r="Q2" s="20"/>
      <c r="R2" s="20"/>
      <c r="S2" s="20"/>
      <c r="T2" s="20"/>
      <c r="U2" s="20"/>
      <c r="V2" s="20"/>
      <c r="W2" s="20"/>
      <c r="X2" s="20"/>
      <c r="Y2" s="16"/>
      <c r="Z2" s="16"/>
      <c r="AA2" s="16"/>
      <c r="AB2" s="16"/>
      <c r="AC2" s="16"/>
      <c r="AD2" s="33"/>
      <c r="AE2" s="8"/>
      <c r="AG2" s="5"/>
      <c r="AH2" s="5"/>
      <c r="AI2" s="5"/>
    </row>
    <row r="3" spans="1:30" ht="18">
      <c r="A3" s="15"/>
      <c r="B3" s="17"/>
      <c r="C3" s="17"/>
      <c r="D3" s="41" t="s">
        <v>17</v>
      </c>
      <c r="E3" s="42"/>
      <c r="F3" s="43"/>
      <c r="G3" s="43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5"/>
      <c r="AD3" s="32"/>
    </row>
    <row r="4" spans="1:46" ht="25.5">
      <c r="A4" s="22" t="s">
        <v>0</v>
      </c>
      <c r="B4" s="23" t="s">
        <v>42</v>
      </c>
      <c r="C4" s="17"/>
      <c r="D4" s="17"/>
      <c r="E4" s="24" t="s">
        <v>1</v>
      </c>
      <c r="F4" s="19"/>
      <c r="G4" s="19"/>
      <c r="H4" s="23" t="s">
        <v>2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23"/>
      <c r="AA4" s="23"/>
      <c r="AB4" s="17"/>
      <c r="AC4" s="17"/>
      <c r="AD4" s="34"/>
      <c r="AE4" s="10"/>
      <c r="AF4" s="11"/>
      <c r="AG4" s="1"/>
      <c r="AH4" s="1"/>
      <c r="AI4" s="1"/>
      <c r="AJ4" s="5"/>
      <c r="AK4" s="5"/>
      <c r="AL4" s="5"/>
      <c r="AM4" s="5"/>
      <c r="AN4" s="5"/>
      <c r="AO4" s="5"/>
      <c r="AP4" s="9"/>
      <c r="AQ4" s="5"/>
      <c r="AR4" s="5"/>
      <c r="AS4" s="5"/>
      <c r="AT4" s="5"/>
    </row>
    <row r="5" spans="1:45" ht="167.25" customHeight="1">
      <c r="A5" s="25" t="s">
        <v>3</v>
      </c>
      <c r="B5" s="25" t="s">
        <v>4</v>
      </c>
      <c r="C5" s="25" t="s">
        <v>5</v>
      </c>
      <c r="D5" s="25" t="s">
        <v>6</v>
      </c>
      <c r="E5" s="25" t="s">
        <v>4</v>
      </c>
      <c r="F5" s="25" t="s">
        <v>5</v>
      </c>
      <c r="G5" s="25" t="s">
        <v>6</v>
      </c>
      <c r="H5" s="26" t="s">
        <v>44</v>
      </c>
      <c r="I5" s="26" t="s">
        <v>45</v>
      </c>
      <c r="J5" s="26" t="s">
        <v>43</v>
      </c>
      <c r="K5" s="26" t="s">
        <v>46</v>
      </c>
      <c r="L5" s="26" t="s">
        <v>47</v>
      </c>
      <c r="M5" s="26" t="s">
        <v>48</v>
      </c>
      <c r="N5" s="26" t="s">
        <v>49</v>
      </c>
      <c r="O5" s="26" t="s">
        <v>50</v>
      </c>
      <c r="P5" s="26" t="s">
        <v>51</v>
      </c>
      <c r="Q5" s="26" t="s">
        <v>52</v>
      </c>
      <c r="R5" s="26" t="s">
        <v>53</v>
      </c>
      <c r="S5" s="26" t="s">
        <v>54</v>
      </c>
      <c r="T5" s="26" t="s">
        <v>55</v>
      </c>
      <c r="U5" s="26" t="s">
        <v>56</v>
      </c>
      <c r="V5" s="26" t="s">
        <v>57</v>
      </c>
      <c r="W5" s="26" t="s">
        <v>58</v>
      </c>
      <c r="X5" s="26" t="s">
        <v>59</v>
      </c>
      <c r="Y5" s="67" t="s">
        <v>60</v>
      </c>
      <c r="Z5" s="25" t="s">
        <v>7</v>
      </c>
      <c r="AA5" s="25" t="s">
        <v>8</v>
      </c>
      <c r="AB5" s="25" t="s">
        <v>9</v>
      </c>
      <c r="AC5" s="40" t="s">
        <v>10</v>
      </c>
      <c r="AD5" s="35" t="s">
        <v>11</v>
      </c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4"/>
      <c r="AS5" s="3"/>
    </row>
    <row r="6" spans="1:46" ht="12.75">
      <c r="A6" s="17">
        <v>1</v>
      </c>
      <c r="B6" s="27">
        <v>203</v>
      </c>
      <c r="C6" s="27">
        <v>224</v>
      </c>
      <c r="D6" s="27">
        <f>SUM(B6:C6)</f>
        <v>427</v>
      </c>
      <c r="E6" s="27">
        <f>'ANDAMENTO VOTAZIONE'!$S$8</f>
        <v>181</v>
      </c>
      <c r="F6" s="27">
        <f>'ANDAMENTO VOTAZIONE'!$T$8</f>
        <v>183</v>
      </c>
      <c r="G6" s="66">
        <f>SUM(E6:F6)</f>
        <v>364</v>
      </c>
      <c r="H6" s="27">
        <v>1</v>
      </c>
      <c r="I6" s="27">
        <v>14</v>
      </c>
      <c r="J6" s="27">
        <v>84</v>
      </c>
      <c r="K6" s="27">
        <v>2</v>
      </c>
      <c r="L6" s="27">
        <v>1</v>
      </c>
      <c r="M6" s="27">
        <v>2</v>
      </c>
      <c r="N6" s="27">
        <v>0</v>
      </c>
      <c r="O6" s="27">
        <v>86</v>
      </c>
      <c r="P6" s="27">
        <v>129</v>
      </c>
      <c r="Q6" s="27">
        <v>1</v>
      </c>
      <c r="R6" s="27">
        <v>22</v>
      </c>
      <c r="S6" s="27">
        <v>2</v>
      </c>
      <c r="T6" s="27">
        <v>2</v>
      </c>
      <c r="U6" s="27">
        <v>9</v>
      </c>
      <c r="V6" s="27">
        <v>4</v>
      </c>
      <c r="W6" s="27">
        <v>0</v>
      </c>
      <c r="X6" s="27">
        <v>2</v>
      </c>
      <c r="Y6" s="28">
        <f>SUM(H6:X6)</f>
        <v>361</v>
      </c>
      <c r="Z6" s="27">
        <v>0</v>
      </c>
      <c r="AA6" s="27">
        <v>0</v>
      </c>
      <c r="AB6" s="27">
        <v>2</v>
      </c>
      <c r="AC6" s="27">
        <v>1</v>
      </c>
      <c r="AD6" s="66">
        <f>SUM(Y6:AC6)</f>
        <v>364</v>
      </c>
      <c r="AE6" s="5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12.75">
      <c r="A7" s="17">
        <v>2</v>
      </c>
      <c r="B7" s="27">
        <v>371</v>
      </c>
      <c r="C7" s="27">
        <v>372</v>
      </c>
      <c r="D7" s="27">
        <f>SUM(B7:C7)</f>
        <v>743</v>
      </c>
      <c r="E7" s="27">
        <f>'ANDAMENTO VOTAZIONE'!$S$9</f>
        <v>324</v>
      </c>
      <c r="F7" s="27">
        <f>'ANDAMENTO VOTAZIONE'!$T$9</f>
        <v>325</v>
      </c>
      <c r="G7" s="66">
        <f>SUM(E7:F7)</f>
        <v>649</v>
      </c>
      <c r="H7" s="27">
        <v>6</v>
      </c>
      <c r="I7" s="27">
        <v>25</v>
      </c>
      <c r="J7" s="27">
        <v>177</v>
      </c>
      <c r="K7" s="27">
        <v>1</v>
      </c>
      <c r="L7" s="27">
        <v>4</v>
      </c>
      <c r="M7" s="27">
        <v>3</v>
      </c>
      <c r="N7" s="27">
        <v>1</v>
      </c>
      <c r="O7" s="27">
        <v>137</v>
      </c>
      <c r="P7" s="27">
        <v>198</v>
      </c>
      <c r="Q7" s="27">
        <v>1</v>
      </c>
      <c r="R7" s="27">
        <v>39</v>
      </c>
      <c r="S7" s="27">
        <v>0</v>
      </c>
      <c r="T7" s="27">
        <v>3</v>
      </c>
      <c r="U7" s="27">
        <v>20</v>
      </c>
      <c r="V7" s="27">
        <v>15</v>
      </c>
      <c r="W7" s="27">
        <v>4</v>
      </c>
      <c r="X7" s="27">
        <v>1</v>
      </c>
      <c r="Y7" s="28">
        <f>SUM(H7:X7)</f>
        <v>635</v>
      </c>
      <c r="Z7" s="27">
        <v>0</v>
      </c>
      <c r="AA7" s="27">
        <v>0</v>
      </c>
      <c r="AB7" s="27">
        <v>11</v>
      </c>
      <c r="AC7" s="27">
        <v>3</v>
      </c>
      <c r="AD7" s="66">
        <f>SUM(Y7:AC7)</f>
        <v>649</v>
      </c>
      <c r="AE7" s="5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ht="12.75">
      <c r="A8" s="17">
        <v>3</v>
      </c>
      <c r="B8" s="27">
        <v>319</v>
      </c>
      <c r="C8" s="27">
        <v>319</v>
      </c>
      <c r="D8" s="27">
        <f>SUM(B8:C8)</f>
        <v>638</v>
      </c>
      <c r="E8" s="27">
        <f>'ANDAMENTO VOTAZIONE'!$S$10</f>
        <v>274</v>
      </c>
      <c r="F8" s="27">
        <f>'ANDAMENTO VOTAZIONE'!$T$10</f>
        <v>268</v>
      </c>
      <c r="G8" s="66">
        <f>SUM(E8:F8)</f>
        <v>542</v>
      </c>
      <c r="H8" s="27">
        <v>1</v>
      </c>
      <c r="I8" s="27">
        <v>15</v>
      </c>
      <c r="J8" s="27">
        <v>116</v>
      </c>
      <c r="K8" s="27">
        <v>4</v>
      </c>
      <c r="L8" s="27">
        <v>1</v>
      </c>
      <c r="M8" s="27">
        <v>0</v>
      </c>
      <c r="N8" s="27">
        <v>1</v>
      </c>
      <c r="O8" s="27">
        <v>154</v>
      </c>
      <c r="P8" s="27">
        <v>186</v>
      </c>
      <c r="Q8" s="27">
        <v>1</v>
      </c>
      <c r="R8" s="27">
        <v>8</v>
      </c>
      <c r="S8" s="27">
        <v>0</v>
      </c>
      <c r="T8" s="27">
        <v>2</v>
      </c>
      <c r="U8" s="27">
        <v>14</v>
      </c>
      <c r="V8" s="27">
        <v>14</v>
      </c>
      <c r="W8" s="27">
        <v>1</v>
      </c>
      <c r="X8" s="27">
        <v>3</v>
      </c>
      <c r="Y8" s="28">
        <f>SUM(H8:X8)</f>
        <v>521</v>
      </c>
      <c r="Z8" s="27">
        <v>0</v>
      </c>
      <c r="AA8" s="27">
        <v>0</v>
      </c>
      <c r="AB8" s="27">
        <v>17</v>
      </c>
      <c r="AC8" s="27">
        <v>4</v>
      </c>
      <c r="AD8" s="66">
        <f>SUM(Y8:AC8)</f>
        <v>542</v>
      </c>
      <c r="AE8" s="5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</row>
    <row r="9" spans="1:46" ht="12.75">
      <c r="A9" s="17">
        <v>4</v>
      </c>
      <c r="B9" s="27">
        <v>361</v>
      </c>
      <c r="C9" s="27">
        <v>376</v>
      </c>
      <c r="D9" s="27">
        <f>SUM(B9:C9)</f>
        <v>737</v>
      </c>
      <c r="E9" s="27">
        <f>'ANDAMENTO VOTAZIONE'!$S$11</f>
        <v>307</v>
      </c>
      <c r="F9" s="27">
        <f>'ANDAMENTO VOTAZIONE'!$T$11</f>
        <v>303</v>
      </c>
      <c r="G9" s="66">
        <f>SUM(E9:F9)</f>
        <v>610</v>
      </c>
      <c r="H9" s="27">
        <v>4</v>
      </c>
      <c r="I9" s="27">
        <v>23</v>
      </c>
      <c r="J9" s="27">
        <v>147</v>
      </c>
      <c r="K9" s="27">
        <v>5</v>
      </c>
      <c r="L9" s="27">
        <v>8</v>
      </c>
      <c r="M9" s="27">
        <v>1</v>
      </c>
      <c r="N9" s="27">
        <v>0</v>
      </c>
      <c r="O9" s="27">
        <v>137</v>
      </c>
      <c r="P9" s="27">
        <v>214</v>
      </c>
      <c r="Q9" s="27">
        <v>2</v>
      </c>
      <c r="R9" s="27">
        <v>30</v>
      </c>
      <c r="S9" s="27">
        <v>0</v>
      </c>
      <c r="T9" s="27">
        <v>2</v>
      </c>
      <c r="U9" s="27">
        <v>8</v>
      </c>
      <c r="V9" s="27">
        <v>8</v>
      </c>
      <c r="W9" s="27">
        <v>2</v>
      </c>
      <c r="X9" s="27">
        <v>0</v>
      </c>
      <c r="Y9" s="28">
        <f>SUM(H9:X9)</f>
        <v>591</v>
      </c>
      <c r="Z9" s="27">
        <v>0</v>
      </c>
      <c r="AA9" s="27">
        <v>0</v>
      </c>
      <c r="AB9" s="27">
        <v>15</v>
      </c>
      <c r="AC9" s="27">
        <v>4</v>
      </c>
      <c r="AD9" s="66">
        <f>SUM(Y9:AC9)</f>
        <v>610</v>
      </c>
      <c r="AE9" s="5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:46" ht="12.75">
      <c r="A10" s="1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37"/>
      <c r="AE10" s="5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46" s="14" customFormat="1" ht="12.75">
      <c r="A11" s="19" t="s">
        <v>12</v>
      </c>
      <c r="B11" s="28">
        <f>SUM(B6:B10)</f>
        <v>1254</v>
      </c>
      <c r="C11" s="28">
        <f>SUM(C6:C10)</f>
        <v>1291</v>
      </c>
      <c r="D11" s="28">
        <f>SUM(D6:D10)</f>
        <v>2545</v>
      </c>
      <c r="E11" s="28">
        <f aca="true" t="shared" si="0" ref="E11:T11">SUM(E6:E9)</f>
        <v>1086</v>
      </c>
      <c r="F11" s="28">
        <f t="shared" si="0"/>
        <v>1079</v>
      </c>
      <c r="G11" s="28">
        <f t="shared" si="0"/>
        <v>2165</v>
      </c>
      <c r="H11" s="28">
        <f t="shared" si="0"/>
        <v>12</v>
      </c>
      <c r="I11" s="28">
        <f t="shared" si="0"/>
        <v>77</v>
      </c>
      <c r="J11" s="28">
        <f t="shared" si="0"/>
        <v>524</v>
      </c>
      <c r="K11" s="28">
        <f t="shared" si="0"/>
        <v>12</v>
      </c>
      <c r="L11" s="28">
        <f t="shared" si="0"/>
        <v>14</v>
      </c>
      <c r="M11" s="28">
        <f t="shared" si="0"/>
        <v>6</v>
      </c>
      <c r="N11" s="28">
        <f t="shared" si="0"/>
        <v>2</v>
      </c>
      <c r="O11" s="28">
        <f t="shared" si="0"/>
        <v>514</v>
      </c>
      <c r="P11" s="28">
        <f t="shared" si="0"/>
        <v>727</v>
      </c>
      <c r="Q11" s="28">
        <f t="shared" si="0"/>
        <v>5</v>
      </c>
      <c r="R11" s="28">
        <f t="shared" si="0"/>
        <v>99</v>
      </c>
      <c r="S11" s="28">
        <f t="shared" si="0"/>
        <v>2</v>
      </c>
      <c r="T11" s="28">
        <f t="shared" si="0"/>
        <v>9</v>
      </c>
      <c r="U11" s="28">
        <f aca="true" t="shared" si="1" ref="U11:AC11">SUM(U6:U9)</f>
        <v>51</v>
      </c>
      <c r="V11" s="28">
        <f t="shared" si="1"/>
        <v>41</v>
      </c>
      <c r="W11" s="28">
        <f t="shared" si="1"/>
        <v>7</v>
      </c>
      <c r="X11" s="28">
        <f t="shared" si="1"/>
        <v>6</v>
      </c>
      <c r="Y11" s="28">
        <f t="shared" si="1"/>
        <v>2108</v>
      </c>
      <c r="Z11" s="28">
        <f t="shared" si="1"/>
        <v>0</v>
      </c>
      <c r="AA11" s="28">
        <f t="shared" si="1"/>
        <v>0</v>
      </c>
      <c r="AB11" s="28">
        <f t="shared" si="1"/>
        <v>45</v>
      </c>
      <c r="AC11" s="28">
        <f t="shared" si="1"/>
        <v>12</v>
      </c>
      <c r="AD11" s="37">
        <f>SUM(Y11:AC11)</f>
        <v>2165</v>
      </c>
      <c r="AE11" s="13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</row>
    <row r="12" spans="1:46" ht="12.75">
      <c r="A12" s="29" t="s">
        <v>13</v>
      </c>
      <c r="B12" s="30">
        <f>B11/$D$11</f>
        <v>0.49273084479371315</v>
      </c>
      <c r="C12" s="30">
        <f>C11/$D$11</f>
        <v>0.5072691552062868</v>
      </c>
      <c r="D12" s="31"/>
      <c r="E12" s="30">
        <f aca="true" t="shared" si="2" ref="E12:T12">E11/$D$11</f>
        <v>0.4267190569744597</v>
      </c>
      <c r="F12" s="30">
        <f t="shared" si="2"/>
        <v>0.42396856581532416</v>
      </c>
      <c r="G12" s="65">
        <f t="shared" si="2"/>
        <v>0.8506876227897839</v>
      </c>
      <c r="H12" s="30">
        <f t="shared" si="2"/>
        <v>0.004715127701375246</v>
      </c>
      <c r="I12" s="30">
        <f t="shared" si="2"/>
        <v>0.03025540275049116</v>
      </c>
      <c r="J12" s="30">
        <f t="shared" si="2"/>
        <v>0.20589390962671905</v>
      </c>
      <c r="K12" s="30">
        <f t="shared" si="2"/>
        <v>0.004715127701375246</v>
      </c>
      <c r="L12" s="30">
        <f t="shared" si="2"/>
        <v>0.00550098231827112</v>
      </c>
      <c r="M12" s="30">
        <f t="shared" si="2"/>
        <v>0.002357563850687623</v>
      </c>
      <c r="N12" s="30">
        <f t="shared" si="2"/>
        <v>0.0007858546168958742</v>
      </c>
      <c r="O12" s="30">
        <f t="shared" si="2"/>
        <v>0.20196463654223967</v>
      </c>
      <c r="P12" s="30">
        <f t="shared" si="2"/>
        <v>0.2856581532416503</v>
      </c>
      <c r="Q12" s="30">
        <f t="shared" si="2"/>
        <v>0.0019646365422396855</v>
      </c>
      <c r="R12" s="30">
        <f t="shared" si="2"/>
        <v>0.03889980353634578</v>
      </c>
      <c r="S12" s="30">
        <f t="shared" si="2"/>
        <v>0.0007858546168958742</v>
      </c>
      <c r="T12" s="30">
        <f t="shared" si="2"/>
        <v>0.003536345776031434</v>
      </c>
      <c r="U12" s="30">
        <f aca="true" t="shared" si="3" ref="U12:AD12">U11/$D$11</f>
        <v>0.020039292730844795</v>
      </c>
      <c r="V12" s="30">
        <f t="shared" si="3"/>
        <v>0.016110019646365423</v>
      </c>
      <c r="W12" s="30">
        <f t="shared" si="3"/>
        <v>0.00275049115913556</v>
      </c>
      <c r="X12" s="30">
        <f t="shared" si="3"/>
        <v>0.002357563850687623</v>
      </c>
      <c r="Y12" s="30">
        <f t="shared" si="3"/>
        <v>0.8282907662082515</v>
      </c>
      <c r="Z12" s="30">
        <f t="shared" si="3"/>
        <v>0</v>
      </c>
      <c r="AA12" s="30">
        <f t="shared" si="3"/>
        <v>0</v>
      </c>
      <c r="AB12" s="30">
        <f t="shared" si="3"/>
        <v>0.01768172888015717</v>
      </c>
      <c r="AC12" s="30">
        <f t="shared" si="3"/>
        <v>0.004715127701375246</v>
      </c>
      <c r="AD12" s="30">
        <f t="shared" si="3"/>
        <v>0.8506876227897839</v>
      </c>
      <c r="AE12" s="5"/>
      <c r="AF12" s="7"/>
      <c r="AG12" s="7"/>
      <c r="AH12" s="7"/>
      <c r="AI12" s="7"/>
      <c r="AJ12" s="7"/>
      <c r="AK12" s="7"/>
      <c r="AL12" s="7"/>
      <c r="AM12" s="7"/>
      <c r="AN12" s="7"/>
      <c r="AO12" s="6"/>
      <c r="AP12" s="6"/>
      <c r="AQ12" s="6"/>
      <c r="AR12" s="6"/>
      <c r="AS12" s="6"/>
      <c r="AT12" s="6"/>
    </row>
    <row r="13" spans="1:30" s="36" customFormat="1" ht="12.75">
      <c r="A13" s="32" t="s">
        <v>14</v>
      </c>
      <c r="B13" s="37"/>
      <c r="C13" s="37"/>
      <c r="D13" s="37"/>
      <c r="E13" s="38"/>
      <c r="F13" s="38"/>
      <c r="G13" s="37"/>
      <c r="H13" s="39">
        <f aca="true" t="shared" si="4" ref="H13:AC13">H11/$G$11</f>
        <v>0.005542725173210162</v>
      </c>
      <c r="I13" s="39">
        <f t="shared" si="4"/>
        <v>0.03556581986143187</v>
      </c>
      <c r="J13" s="39">
        <f t="shared" si="4"/>
        <v>0.2420323325635104</v>
      </c>
      <c r="K13" s="39">
        <f t="shared" si="4"/>
        <v>0.005542725173210162</v>
      </c>
      <c r="L13" s="39">
        <f t="shared" si="4"/>
        <v>0.006466512702078522</v>
      </c>
      <c r="M13" s="39">
        <f t="shared" si="4"/>
        <v>0.002771362586605081</v>
      </c>
      <c r="N13" s="39">
        <f t="shared" si="4"/>
        <v>0.0009237875288683603</v>
      </c>
      <c r="O13" s="39">
        <f t="shared" si="4"/>
        <v>0.2374133949191686</v>
      </c>
      <c r="P13" s="39">
        <f t="shared" si="4"/>
        <v>0.33579676674364894</v>
      </c>
      <c r="Q13" s="39">
        <f t="shared" si="4"/>
        <v>0.0023094688221709007</v>
      </c>
      <c r="R13" s="39">
        <f t="shared" si="4"/>
        <v>0.045727482678983834</v>
      </c>
      <c r="S13" s="39">
        <f t="shared" si="4"/>
        <v>0.0009237875288683603</v>
      </c>
      <c r="T13" s="39">
        <f t="shared" si="4"/>
        <v>0.004157043879907622</v>
      </c>
      <c r="U13" s="39">
        <f t="shared" si="4"/>
        <v>0.023556581986143188</v>
      </c>
      <c r="V13" s="39">
        <f t="shared" si="4"/>
        <v>0.018937644341801386</v>
      </c>
      <c r="W13" s="39">
        <f t="shared" si="4"/>
        <v>0.003233256351039261</v>
      </c>
      <c r="X13" s="39">
        <f t="shared" si="4"/>
        <v>0.002771362586605081</v>
      </c>
      <c r="Y13" s="39">
        <f t="shared" si="4"/>
        <v>0.9736720554272518</v>
      </c>
      <c r="Z13" s="38">
        <f t="shared" si="4"/>
        <v>0</v>
      </c>
      <c r="AA13" s="38">
        <f t="shared" si="4"/>
        <v>0</v>
      </c>
      <c r="AB13" s="38">
        <f t="shared" si="4"/>
        <v>0.020785219399538105</v>
      </c>
      <c r="AC13" s="38">
        <f t="shared" si="4"/>
        <v>0.005542725173210162</v>
      </c>
      <c r="AD13" s="32"/>
    </row>
    <row r="14" spans="1:30" ht="12.75">
      <c r="A14" s="15" t="s">
        <v>15</v>
      </c>
      <c r="B14" s="27"/>
      <c r="C14" s="27"/>
      <c r="D14" s="27"/>
      <c r="E14" s="27"/>
      <c r="F14" s="27"/>
      <c r="G14" s="27"/>
      <c r="H14" s="30">
        <f aca="true" t="shared" si="5" ref="H14:W14">H11/$Y$11</f>
        <v>0.0056925996204933585</v>
      </c>
      <c r="I14" s="30">
        <f t="shared" si="5"/>
        <v>0.03652751423149905</v>
      </c>
      <c r="J14" s="30">
        <f t="shared" si="5"/>
        <v>0.24857685009487665</v>
      </c>
      <c r="K14" s="30">
        <f t="shared" si="5"/>
        <v>0.0056925996204933585</v>
      </c>
      <c r="L14" s="30">
        <f t="shared" si="5"/>
        <v>0.006641366223908918</v>
      </c>
      <c r="M14" s="30">
        <f t="shared" si="5"/>
        <v>0.0028462998102466793</v>
      </c>
      <c r="N14" s="30">
        <f t="shared" si="5"/>
        <v>0.0009487666034155598</v>
      </c>
      <c r="O14" s="30">
        <f t="shared" si="5"/>
        <v>0.24383301707779886</v>
      </c>
      <c r="P14" s="30">
        <f t="shared" si="5"/>
        <v>0.34487666034155595</v>
      </c>
      <c r="Q14" s="30">
        <f t="shared" si="5"/>
        <v>0.0023719165085388993</v>
      </c>
      <c r="R14" s="30">
        <f t="shared" si="5"/>
        <v>0.04696394686907021</v>
      </c>
      <c r="S14" s="30">
        <f t="shared" si="5"/>
        <v>0.0009487666034155598</v>
      </c>
      <c r="T14" s="30">
        <f t="shared" si="5"/>
        <v>0.004269449715370019</v>
      </c>
      <c r="U14" s="30">
        <f t="shared" si="5"/>
        <v>0.024193548387096774</v>
      </c>
      <c r="V14" s="30">
        <f t="shared" si="5"/>
        <v>0.019449715370018977</v>
      </c>
      <c r="W14" s="30">
        <f t="shared" si="5"/>
        <v>0.003320683111954459</v>
      </c>
      <c r="X14" s="30">
        <f aca="true" t="shared" si="6" ref="X14:AC14">X11/$Y$11</f>
        <v>0.0028462998102466793</v>
      </c>
      <c r="Y14" s="30">
        <f t="shared" si="6"/>
        <v>1</v>
      </c>
      <c r="Z14" s="30">
        <f t="shared" si="6"/>
        <v>0</v>
      </c>
      <c r="AA14" s="30">
        <f t="shared" si="6"/>
        <v>0</v>
      </c>
      <c r="AB14" s="30">
        <f t="shared" si="6"/>
        <v>0.021347248576850095</v>
      </c>
      <c r="AC14" s="30">
        <f t="shared" si="6"/>
        <v>0.0056925996204933585</v>
      </c>
      <c r="AD14" s="32"/>
    </row>
    <row r="15" spans="1:30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32"/>
    </row>
  </sheetData>
  <mergeCells count="1">
    <mergeCell ref="J2:P2"/>
  </mergeCells>
  <printOptions/>
  <pageMargins left="0.75" right="0.75" top="1" bottom="1" header="0.5" footer="0.5"/>
  <pageSetup horizontalDpi="300" verticalDpi="300" orientation="landscape" paperSize="8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15"/>
  <sheetViews>
    <sheetView workbookViewId="0" topLeftCell="B1">
      <selection activeCell="N9" sqref="N9"/>
    </sheetView>
  </sheetViews>
  <sheetFormatPr defaultColWidth="9.140625" defaultRowHeight="12.75"/>
  <cols>
    <col min="1" max="1" width="10.140625" style="2" customWidth="1"/>
    <col min="2" max="2" width="6.140625" style="2" customWidth="1"/>
    <col min="3" max="3" width="6.421875" style="2" customWidth="1"/>
    <col min="4" max="4" width="7.421875" style="2" customWidth="1"/>
    <col min="5" max="28" width="7.140625" style="2" customWidth="1"/>
    <col min="29" max="29" width="9.140625" style="36" customWidth="1"/>
    <col min="30" max="30" width="5.8515625" style="2" customWidth="1"/>
    <col min="31" max="45" width="5.140625" style="2" customWidth="1"/>
    <col min="46" max="16384" width="9.140625" style="2" customWidth="1"/>
  </cols>
  <sheetData>
    <row r="1" spans="1:3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33"/>
      <c r="AD1" s="5"/>
      <c r="AE1" s="5"/>
      <c r="AF1" s="5"/>
      <c r="AG1" s="5"/>
      <c r="AH1" s="5"/>
    </row>
    <row r="2" spans="1:34" ht="18">
      <c r="A2" s="18" t="s">
        <v>79</v>
      </c>
      <c r="B2" s="19"/>
      <c r="C2" s="19"/>
      <c r="D2" s="19"/>
      <c r="E2" s="19"/>
      <c r="F2" s="19"/>
      <c r="G2" s="19"/>
      <c r="H2" s="19"/>
      <c r="I2" s="20"/>
      <c r="J2" s="92" t="s">
        <v>39</v>
      </c>
      <c r="K2" s="93"/>
      <c r="L2" s="93"/>
      <c r="M2" s="93"/>
      <c r="N2" s="93"/>
      <c r="O2" s="93"/>
      <c r="P2" s="93"/>
      <c r="Q2" s="93"/>
      <c r="R2" s="94"/>
      <c r="S2" s="20"/>
      <c r="T2" s="20"/>
      <c r="U2" s="20"/>
      <c r="V2" s="20"/>
      <c r="W2" s="20"/>
      <c r="X2" s="16"/>
      <c r="Y2" s="16"/>
      <c r="Z2" s="16"/>
      <c r="AA2" s="16"/>
      <c r="AB2" s="16"/>
      <c r="AC2" s="33"/>
      <c r="AD2" s="8"/>
      <c r="AF2" s="5"/>
      <c r="AG2" s="5"/>
      <c r="AH2" s="5"/>
    </row>
    <row r="3" spans="1:29" ht="16.5">
      <c r="A3" s="15"/>
      <c r="B3" s="17"/>
      <c r="C3" s="17"/>
      <c r="D3" s="21" t="s">
        <v>16</v>
      </c>
      <c r="E3" s="15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5"/>
      <c r="AC3" s="32"/>
    </row>
    <row r="4" spans="1:45" ht="25.5">
      <c r="A4" s="22" t="s">
        <v>0</v>
      </c>
      <c r="B4" s="23" t="s">
        <v>61</v>
      </c>
      <c r="C4" s="17"/>
      <c r="D4" s="17"/>
      <c r="E4" s="24" t="s">
        <v>1</v>
      </c>
      <c r="F4" s="19"/>
      <c r="G4" s="19"/>
      <c r="H4" s="23" t="s">
        <v>2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23"/>
      <c r="Z4" s="23"/>
      <c r="AA4" s="17"/>
      <c r="AB4" s="17"/>
      <c r="AC4" s="34"/>
      <c r="AD4" s="10"/>
      <c r="AE4" s="11"/>
      <c r="AF4" s="1"/>
      <c r="AG4" s="1"/>
      <c r="AH4" s="1"/>
      <c r="AI4" s="5"/>
      <c r="AJ4" s="5"/>
      <c r="AK4" s="5"/>
      <c r="AL4" s="5"/>
      <c r="AM4" s="5"/>
      <c r="AN4" s="5"/>
      <c r="AO4" s="9"/>
      <c r="AP4" s="5"/>
      <c r="AQ4" s="5"/>
      <c r="AR4" s="5"/>
      <c r="AS4" s="5"/>
    </row>
    <row r="5" spans="1:44" ht="167.25" customHeight="1">
      <c r="A5" s="25" t="s">
        <v>3</v>
      </c>
      <c r="B5" s="25" t="s">
        <v>4</v>
      </c>
      <c r="C5" s="25" t="s">
        <v>5</v>
      </c>
      <c r="D5" s="25" t="s">
        <v>6</v>
      </c>
      <c r="E5" s="25" t="s">
        <v>4</v>
      </c>
      <c r="F5" s="25" t="s">
        <v>5</v>
      </c>
      <c r="G5" s="25" t="s">
        <v>6</v>
      </c>
      <c r="H5" s="26" t="s">
        <v>65</v>
      </c>
      <c r="I5" s="26" t="s">
        <v>66</v>
      </c>
      <c r="J5" s="26" t="s">
        <v>67</v>
      </c>
      <c r="K5" s="26" t="s">
        <v>68</v>
      </c>
      <c r="L5" s="26" t="s">
        <v>69</v>
      </c>
      <c r="M5" s="26" t="s">
        <v>70</v>
      </c>
      <c r="N5" s="26" t="s">
        <v>62</v>
      </c>
      <c r="O5" s="26" t="s">
        <v>63</v>
      </c>
      <c r="P5" s="26" t="s">
        <v>71</v>
      </c>
      <c r="Q5" s="26" t="s">
        <v>72</v>
      </c>
      <c r="R5" s="26" t="s">
        <v>73</v>
      </c>
      <c r="S5" s="26" t="s">
        <v>74</v>
      </c>
      <c r="T5" s="26" t="s">
        <v>75</v>
      </c>
      <c r="U5" s="26" t="s">
        <v>64</v>
      </c>
      <c r="V5" s="26" t="s">
        <v>76</v>
      </c>
      <c r="W5" s="26" t="s">
        <v>77</v>
      </c>
      <c r="X5" s="67" t="s">
        <v>78</v>
      </c>
      <c r="Y5" s="25" t="s">
        <v>7</v>
      </c>
      <c r="Z5" s="25" t="s">
        <v>8</v>
      </c>
      <c r="AA5" s="25" t="s">
        <v>9</v>
      </c>
      <c r="AB5" s="40" t="s">
        <v>10</v>
      </c>
      <c r="AC5" s="35" t="s">
        <v>11</v>
      </c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4"/>
      <c r="AR5" s="3"/>
    </row>
    <row r="6" spans="1:45" ht="12.75">
      <c r="A6" s="17">
        <v>1</v>
      </c>
      <c r="B6" s="27">
        <v>191</v>
      </c>
      <c r="C6" s="27">
        <v>212</v>
      </c>
      <c r="D6" s="27">
        <f>SUM(B6:C6)</f>
        <v>403</v>
      </c>
      <c r="E6" s="27">
        <f>'ANDAMENTO VOTAZIONE'!$V$8</f>
        <v>170</v>
      </c>
      <c r="F6" s="27">
        <f>'ANDAMENTO VOTAZIONE'!$W$8</f>
        <v>171</v>
      </c>
      <c r="G6" s="66">
        <f>'ANDAMENTO VOTAZIONE'!$X$8</f>
        <v>341</v>
      </c>
      <c r="H6" s="27">
        <v>1</v>
      </c>
      <c r="I6" s="27">
        <v>6</v>
      </c>
      <c r="J6" s="27">
        <v>2</v>
      </c>
      <c r="K6" s="27">
        <v>1</v>
      </c>
      <c r="L6" s="27">
        <v>14</v>
      </c>
      <c r="M6" s="27">
        <v>79</v>
      </c>
      <c r="N6" s="27">
        <v>10</v>
      </c>
      <c r="O6" s="27">
        <v>2</v>
      </c>
      <c r="P6" s="27">
        <v>0</v>
      </c>
      <c r="Q6" s="27">
        <v>68</v>
      </c>
      <c r="R6" s="27">
        <v>126</v>
      </c>
      <c r="S6" s="27">
        <v>3</v>
      </c>
      <c r="T6" s="27">
        <v>22</v>
      </c>
      <c r="U6" s="27">
        <v>1</v>
      </c>
      <c r="V6" s="27">
        <v>2</v>
      </c>
      <c r="W6" s="27">
        <v>1</v>
      </c>
      <c r="X6" s="28">
        <f>SUM(H6:W6)</f>
        <v>338</v>
      </c>
      <c r="Y6" s="27">
        <v>0</v>
      </c>
      <c r="Z6" s="27">
        <v>0</v>
      </c>
      <c r="AA6" s="27">
        <v>1</v>
      </c>
      <c r="AB6" s="27">
        <v>2</v>
      </c>
      <c r="AC6" s="66">
        <f>SUM(X6:AB6)</f>
        <v>341</v>
      </c>
      <c r="AD6" s="5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12.75">
      <c r="A7" s="17">
        <v>2</v>
      </c>
      <c r="B7" s="27">
        <v>343</v>
      </c>
      <c r="C7" s="27">
        <v>338</v>
      </c>
      <c r="D7" s="27">
        <f>SUM(B7:C7)</f>
        <v>681</v>
      </c>
      <c r="E7" s="27">
        <f>'ANDAMENTO VOTAZIONE'!$V$9</f>
        <v>300</v>
      </c>
      <c r="F7" s="27">
        <f>'ANDAMENTO VOTAZIONE'!$W$9</f>
        <v>293</v>
      </c>
      <c r="G7" s="66">
        <f>'ANDAMENTO VOTAZIONE'!$X$9</f>
        <v>593</v>
      </c>
      <c r="H7" s="27">
        <v>4</v>
      </c>
      <c r="I7" s="27">
        <v>5</v>
      </c>
      <c r="J7" s="27">
        <v>1</v>
      </c>
      <c r="K7" s="27">
        <v>0</v>
      </c>
      <c r="L7" s="27">
        <v>22</v>
      </c>
      <c r="M7" s="27">
        <v>159</v>
      </c>
      <c r="N7" s="27">
        <v>13</v>
      </c>
      <c r="O7" s="27">
        <v>2</v>
      </c>
      <c r="P7" s="27">
        <v>0</v>
      </c>
      <c r="Q7" s="27">
        <v>129</v>
      </c>
      <c r="R7" s="27">
        <v>188</v>
      </c>
      <c r="S7" s="27">
        <v>15</v>
      </c>
      <c r="T7" s="27">
        <v>37</v>
      </c>
      <c r="U7" s="27">
        <v>1</v>
      </c>
      <c r="V7" s="27">
        <v>4</v>
      </c>
      <c r="W7" s="27">
        <v>3</v>
      </c>
      <c r="X7" s="28">
        <f>SUM(H7:W7)</f>
        <v>583</v>
      </c>
      <c r="Y7" s="27">
        <v>0</v>
      </c>
      <c r="Z7" s="27">
        <v>0</v>
      </c>
      <c r="AA7" s="27">
        <v>7</v>
      </c>
      <c r="AB7" s="27">
        <v>3</v>
      </c>
      <c r="AC7" s="66">
        <f>SUM(X7:AB7)</f>
        <v>593</v>
      </c>
      <c r="AD7" s="5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</row>
    <row r="8" spans="1:45" ht="12.75">
      <c r="A8" s="17">
        <v>3</v>
      </c>
      <c r="B8" s="27">
        <v>294</v>
      </c>
      <c r="C8" s="27">
        <v>299</v>
      </c>
      <c r="D8" s="27">
        <f>SUM(B8:C8)</f>
        <v>593</v>
      </c>
      <c r="E8" s="27">
        <f>'ANDAMENTO VOTAZIONE'!$V$10</f>
        <v>250</v>
      </c>
      <c r="F8" s="27">
        <f>'ANDAMENTO VOTAZIONE'!$W$10</f>
        <v>252</v>
      </c>
      <c r="G8" s="66">
        <f>'ANDAMENTO VOTAZIONE'!$X$10</f>
        <v>502</v>
      </c>
      <c r="H8" s="27">
        <v>0</v>
      </c>
      <c r="I8" s="27">
        <v>2</v>
      </c>
      <c r="J8" s="27">
        <v>3</v>
      </c>
      <c r="K8" s="27">
        <v>0</v>
      </c>
      <c r="L8" s="27">
        <v>18</v>
      </c>
      <c r="M8" s="27">
        <v>99</v>
      </c>
      <c r="N8" s="27">
        <v>13</v>
      </c>
      <c r="O8" s="27">
        <v>2</v>
      </c>
      <c r="P8" s="27">
        <v>1</v>
      </c>
      <c r="Q8" s="27">
        <v>137</v>
      </c>
      <c r="R8" s="27">
        <v>176</v>
      </c>
      <c r="S8" s="27">
        <v>13</v>
      </c>
      <c r="T8" s="27">
        <v>13</v>
      </c>
      <c r="U8" s="27">
        <v>1</v>
      </c>
      <c r="V8" s="27">
        <v>3</v>
      </c>
      <c r="W8" s="27">
        <v>3</v>
      </c>
      <c r="X8" s="28">
        <f>SUM(H8:W8)</f>
        <v>484</v>
      </c>
      <c r="Y8" s="27">
        <v>0</v>
      </c>
      <c r="Z8" s="27">
        <v>0</v>
      </c>
      <c r="AA8" s="27">
        <v>13</v>
      </c>
      <c r="AB8" s="27">
        <v>5</v>
      </c>
      <c r="AC8" s="66">
        <f>SUM(X8:AB8)</f>
        <v>502</v>
      </c>
      <c r="AD8" s="5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ht="12.75">
      <c r="A9" s="17">
        <v>4</v>
      </c>
      <c r="B9" s="27">
        <v>334</v>
      </c>
      <c r="C9" s="27">
        <v>348</v>
      </c>
      <c r="D9" s="27">
        <f>SUM(B9:C9)</f>
        <v>682</v>
      </c>
      <c r="E9" s="27">
        <f>'ANDAMENTO VOTAZIONE'!$V$11</f>
        <v>286</v>
      </c>
      <c r="F9" s="27">
        <f>'ANDAMENTO VOTAZIONE'!$W$11</f>
        <v>282</v>
      </c>
      <c r="G9" s="66">
        <f>'ANDAMENTO VOTAZIONE'!$X$11</f>
        <v>568</v>
      </c>
      <c r="H9" s="27">
        <v>2</v>
      </c>
      <c r="I9" s="27">
        <v>5</v>
      </c>
      <c r="J9" s="27">
        <v>2</v>
      </c>
      <c r="K9" s="27">
        <v>1</v>
      </c>
      <c r="L9" s="27">
        <v>27</v>
      </c>
      <c r="M9" s="27">
        <v>140</v>
      </c>
      <c r="N9" s="27">
        <v>8</v>
      </c>
      <c r="O9" s="27">
        <v>0</v>
      </c>
      <c r="P9" s="27">
        <v>0</v>
      </c>
      <c r="Q9" s="27">
        <v>115</v>
      </c>
      <c r="R9" s="27">
        <v>204</v>
      </c>
      <c r="S9" s="27">
        <v>9</v>
      </c>
      <c r="T9" s="27">
        <v>25</v>
      </c>
      <c r="U9" s="27">
        <v>2</v>
      </c>
      <c r="V9" s="27">
        <v>2</v>
      </c>
      <c r="W9" s="27">
        <v>7</v>
      </c>
      <c r="X9" s="28">
        <f>SUM(H9:W9)</f>
        <v>549</v>
      </c>
      <c r="Y9" s="27">
        <v>0</v>
      </c>
      <c r="Z9" s="27">
        <v>0</v>
      </c>
      <c r="AA9" s="27">
        <v>16</v>
      </c>
      <c r="AB9" s="27">
        <v>3</v>
      </c>
      <c r="AC9" s="66">
        <f>SUM(X9:AB9)</f>
        <v>568</v>
      </c>
      <c r="AD9" s="5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ht="12.75">
      <c r="A10" s="1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37"/>
      <c r="AD10" s="5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s="14" customFormat="1" ht="12.75">
      <c r="A11" s="19" t="s">
        <v>12</v>
      </c>
      <c r="B11" s="28">
        <f>SUM(B6:B10)</f>
        <v>1162</v>
      </c>
      <c r="C11" s="28">
        <f>SUM(C6:C10)</f>
        <v>1197</v>
      </c>
      <c r="D11" s="28">
        <f>SUM(D6:D10)</f>
        <v>2359</v>
      </c>
      <c r="E11" s="28">
        <f aca="true" t="shared" si="0" ref="E11:AB11">SUM(E6:E9)</f>
        <v>1006</v>
      </c>
      <c r="F11" s="28">
        <f t="shared" si="0"/>
        <v>998</v>
      </c>
      <c r="G11" s="28">
        <f t="shared" si="0"/>
        <v>2004</v>
      </c>
      <c r="H11" s="28">
        <f t="shared" si="0"/>
        <v>7</v>
      </c>
      <c r="I11" s="28">
        <f t="shared" si="0"/>
        <v>18</v>
      </c>
      <c r="J11" s="28">
        <f t="shared" si="0"/>
        <v>8</v>
      </c>
      <c r="K11" s="28">
        <f t="shared" si="0"/>
        <v>2</v>
      </c>
      <c r="L11" s="28">
        <f t="shared" si="0"/>
        <v>81</v>
      </c>
      <c r="M11" s="28">
        <f t="shared" si="0"/>
        <v>477</v>
      </c>
      <c r="N11" s="28">
        <f t="shared" si="0"/>
        <v>44</v>
      </c>
      <c r="O11" s="28">
        <f t="shared" si="0"/>
        <v>6</v>
      </c>
      <c r="P11" s="28">
        <f t="shared" si="0"/>
        <v>1</v>
      </c>
      <c r="Q11" s="28">
        <f t="shared" si="0"/>
        <v>449</v>
      </c>
      <c r="R11" s="28">
        <f>SUM(R6:R10)</f>
        <v>694</v>
      </c>
      <c r="S11" s="28">
        <f>SUM(S6:S10)</f>
        <v>40</v>
      </c>
      <c r="T11" s="28">
        <f t="shared" si="0"/>
        <v>97</v>
      </c>
      <c r="U11" s="28">
        <f t="shared" si="0"/>
        <v>5</v>
      </c>
      <c r="V11" s="28">
        <f t="shared" si="0"/>
        <v>11</v>
      </c>
      <c r="W11" s="28">
        <f t="shared" si="0"/>
        <v>14</v>
      </c>
      <c r="X11" s="28">
        <f t="shared" si="0"/>
        <v>1954</v>
      </c>
      <c r="Y11" s="28">
        <f>SUM(Y6:Y10)</f>
        <v>0</v>
      </c>
      <c r="Z11" s="28">
        <f t="shared" si="0"/>
        <v>0</v>
      </c>
      <c r="AA11" s="28">
        <f>SUM(AA6:AA10)</f>
        <v>37</v>
      </c>
      <c r="AB11" s="28">
        <f t="shared" si="0"/>
        <v>13</v>
      </c>
      <c r="AC11" s="37">
        <f>SUM(X11:AB11)</f>
        <v>2004</v>
      </c>
      <c r="AD11" s="13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</row>
    <row r="12" spans="1:45" ht="12.75">
      <c r="A12" s="29" t="s">
        <v>13</v>
      </c>
      <c r="B12" s="30">
        <f>B11/$D$11</f>
        <v>0.49258160237388726</v>
      </c>
      <c r="C12" s="30">
        <f>C11/$D$11</f>
        <v>0.5074183976261127</v>
      </c>
      <c r="D12" s="31"/>
      <c r="E12" s="30">
        <f aca="true" t="shared" si="1" ref="E12:M12">E11/$D$11</f>
        <v>0.4264518863925392</v>
      </c>
      <c r="F12" s="30">
        <f t="shared" si="1"/>
        <v>0.42306061890631624</v>
      </c>
      <c r="G12" s="65">
        <f t="shared" si="1"/>
        <v>0.8495125052988555</v>
      </c>
      <c r="H12" s="30">
        <f t="shared" si="1"/>
        <v>0.002967359050445104</v>
      </c>
      <c r="I12" s="30">
        <f t="shared" si="1"/>
        <v>0.007630351844001695</v>
      </c>
      <c r="J12" s="30">
        <f t="shared" si="1"/>
        <v>0.003391267486222976</v>
      </c>
      <c r="K12" s="30">
        <f t="shared" si="1"/>
        <v>0.000847816871555744</v>
      </c>
      <c r="L12" s="30">
        <f t="shared" si="1"/>
        <v>0.03433658329800763</v>
      </c>
      <c r="M12" s="30">
        <f t="shared" si="1"/>
        <v>0.20220432386604492</v>
      </c>
      <c r="N12" s="30">
        <f aca="true" t="shared" si="2" ref="N12:AC12">N11/$D$11</f>
        <v>0.018651971174226366</v>
      </c>
      <c r="O12" s="30">
        <f t="shared" si="2"/>
        <v>0.002543450614667232</v>
      </c>
      <c r="P12" s="30">
        <f t="shared" si="2"/>
        <v>0.000423908435777872</v>
      </c>
      <c r="Q12" s="30">
        <f t="shared" si="2"/>
        <v>0.1903348876642645</v>
      </c>
      <c r="R12" s="30">
        <f t="shared" si="2"/>
        <v>0.29419245442984315</v>
      </c>
      <c r="S12" s="30">
        <f t="shared" si="2"/>
        <v>0.01695633743111488</v>
      </c>
      <c r="T12" s="30">
        <f t="shared" si="2"/>
        <v>0.04111911827045358</v>
      </c>
      <c r="U12" s="30">
        <f t="shared" si="2"/>
        <v>0.00211954217888936</v>
      </c>
      <c r="V12" s="30">
        <f t="shared" si="2"/>
        <v>0.0046629927935565915</v>
      </c>
      <c r="W12" s="30">
        <f t="shared" si="2"/>
        <v>0.005934718100890208</v>
      </c>
      <c r="X12" s="30">
        <f t="shared" si="2"/>
        <v>0.8283170835099618</v>
      </c>
      <c r="Y12" s="30">
        <f t="shared" si="2"/>
        <v>0</v>
      </c>
      <c r="Z12" s="30">
        <f t="shared" si="2"/>
        <v>0</v>
      </c>
      <c r="AA12" s="30">
        <f t="shared" si="2"/>
        <v>0.015684612123781264</v>
      </c>
      <c r="AB12" s="30">
        <f t="shared" si="2"/>
        <v>0.005510809665112336</v>
      </c>
      <c r="AC12" s="30">
        <f t="shared" si="2"/>
        <v>0.8495125052988555</v>
      </c>
      <c r="AD12" s="5"/>
      <c r="AE12" s="7"/>
      <c r="AF12" s="7"/>
      <c r="AG12" s="7"/>
      <c r="AH12" s="7"/>
      <c r="AI12" s="7"/>
      <c r="AJ12" s="7"/>
      <c r="AK12" s="7"/>
      <c r="AL12" s="7"/>
      <c r="AM12" s="7"/>
      <c r="AN12" s="6"/>
      <c r="AO12" s="6"/>
      <c r="AP12" s="6"/>
      <c r="AQ12" s="6"/>
      <c r="AR12" s="6"/>
      <c r="AS12" s="6"/>
    </row>
    <row r="13" spans="1:29" s="36" customFormat="1" ht="12.75">
      <c r="A13" s="32" t="s">
        <v>14</v>
      </c>
      <c r="B13" s="37"/>
      <c r="C13" s="37"/>
      <c r="D13" s="37"/>
      <c r="E13" s="38"/>
      <c r="F13" s="38"/>
      <c r="G13" s="37"/>
      <c r="H13" s="39">
        <f aca="true" t="shared" si="3" ref="H13:AB13">H11/$G$11</f>
        <v>0.003493013972055888</v>
      </c>
      <c r="I13" s="39">
        <f t="shared" si="3"/>
        <v>0.008982035928143712</v>
      </c>
      <c r="J13" s="39">
        <f t="shared" si="3"/>
        <v>0.003992015968063872</v>
      </c>
      <c r="K13" s="39">
        <f t="shared" si="3"/>
        <v>0.000998003992015968</v>
      </c>
      <c r="L13" s="39">
        <f t="shared" si="3"/>
        <v>0.040419161676646706</v>
      </c>
      <c r="M13" s="39">
        <f t="shared" si="3"/>
        <v>0.23802395209580837</v>
      </c>
      <c r="N13" s="39">
        <f t="shared" si="3"/>
        <v>0.021956087824351298</v>
      </c>
      <c r="O13" s="39">
        <f t="shared" si="3"/>
        <v>0.0029940119760479044</v>
      </c>
      <c r="P13" s="39">
        <f t="shared" si="3"/>
        <v>0.000499001996007984</v>
      </c>
      <c r="Q13" s="39">
        <f t="shared" si="3"/>
        <v>0.22405189620758484</v>
      </c>
      <c r="R13" s="39">
        <f t="shared" si="3"/>
        <v>0.3463073852295409</v>
      </c>
      <c r="S13" s="39">
        <f t="shared" si="3"/>
        <v>0.01996007984031936</v>
      </c>
      <c r="T13" s="39">
        <f t="shared" si="3"/>
        <v>0.04840319361277445</v>
      </c>
      <c r="U13" s="39">
        <f t="shared" si="3"/>
        <v>0.00249500998003992</v>
      </c>
      <c r="V13" s="39">
        <f t="shared" si="3"/>
        <v>0.0054890219560878245</v>
      </c>
      <c r="W13" s="39">
        <f t="shared" si="3"/>
        <v>0.006986027944111776</v>
      </c>
      <c r="X13" s="39">
        <f t="shared" si="3"/>
        <v>0.9750499001996008</v>
      </c>
      <c r="Y13" s="38">
        <f t="shared" si="3"/>
        <v>0</v>
      </c>
      <c r="Z13" s="38">
        <f t="shared" si="3"/>
        <v>0</v>
      </c>
      <c r="AA13" s="38">
        <f t="shared" si="3"/>
        <v>0.018463073852295408</v>
      </c>
      <c r="AB13" s="38">
        <f t="shared" si="3"/>
        <v>0.006487025948103792</v>
      </c>
      <c r="AC13" s="32"/>
    </row>
    <row r="14" spans="1:29" ht="12.75">
      <c r="A14" s="15" t="s">
        <v>15</v>
      </c>
      <c r="B14" s="27"/>
      <c r="C14" s="27"/>
      <c r="D14" s="27"/>
      <c r="E14" s="27"/>
      <c r="F14" s="27"/>
      <c r="G14" s="27"/>
      <c r="H14" s="30">
        <f aca="true" t="shared" si="4" ref="H14:AB14">H11/$X$11</f>
        <v>0.0035823950870010235</v>
      </c>
      <c r="I14" s="30">
        <f t="shared" si="4"/>
        <v>0.009211873080859774</v>
      </c>
      <c r="J14" s="30">
        <f t="shared" si="4"/>
        <v>0.0040941658137154556</v>
      </c>
      <c r="K14" s="30">
        <f t="shared" si="4"/>
        <v>0.0010235414534288639</v>
      </c>
      <c r="L14" s="30">
        <f t="shared" si="4"/>
        <v>0.041453428863868984</v>
      </c>
      <c r="M14" s="30">
        <f t="shared" si="4"/>
        <v>0.24411463664278404</v>
      </c>
      <c r="N14" s="30">
        <f t="shared" si="4"/>
        <v>0.022517911975435005</v>
      </c>
      <c r="O14" s="30">
        <f t="shared" si="4"/>
        <v>0.0030706243602865915</v>
      </c>
      <c r="P14" s="30">
        <f t="shared" si="4"/>
        <v>0.0005117707267144319</v>
      </c>
      <c r="Q14" s="30">
        <f t="shared" si="4"/>
        <v>0.22978505629477994</v>
      </c>
      <c r="R14" s="30">
        <f t="shared" si="4"/>
        <v>0.35516888433981575</v>
      </c>
      <c r="S14" s="30">
        <f t="shared" si="4"/>
        <v>0.02047082906857728</v>
      </c>
      <c r="T14" s="30">
        <f t="shared" si="4"/>
        <v>0.0496417604912999</v>
      </c>
      <c r="U14" s="30">
        <f t="shared" si="4"/>
        <v>0.00255885363357216</v>
      </c>
      <c r="V14" s="30">
        <f t="shared" si="4"/>
        <v>0.005629477993858751</v>
      </c>
      <c r="W14" s="30">
        <f t="shared" si="4"/>
        <v>0.007164790174002047</v>
      </c>
      <c r="X14" s="30">
        <f t="shared" si="4"/>
        <v>1</v>
      </c>
      <c r="Y14" s="30">
        <f t="shared" si="4"/>
        <v>0</v>
      </c>
      <c r="Z14" s="30">
        <f t="shared" si="4"/>
        <v>0</v>
      </c>
      <c r="AA14" s="30">
        <f t="shared" si="4"/>
        <v>0.018935516888433982</v>
      </c>
      <c r="AB14" s="30">
        <f t="shared" si="4"/>
        <v>0.006653019447287615</v>
      </c>
      <c r="AC14" s="30"/>
    </row>
    <row r="15" spans="1:29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32"/>
    </row>
  </sheetData>
  <mergeCells count="1">
    <mergeCell ref="J2:R2"/>
  </mergeCells>
  <printOptions/>
  <pageMargins left="0.75" right="0.75" top="1" bottom="1" header="0.5" footer="0.5"/>
  <pageSetup horizontalDpi="600" verticalDpi="600" orientation="landscape" paperSize="8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Cinto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</dc:creator>
  <cp:keywords/>
  <dc:description/>
  <cp:lastModifiedBy>utent16</cp:lastModifiedBy>
  <cp:lastPrinted>2008-04-14T17:16:22Z</cp:lastPrinted>
  <dcterms:created xsi:type="dcterms:W3CDTF">1998-06-04T08:55:22Z</dcterms:created>
  <dcterms:modified xsi:type="dcterms:W3CDTF">2008-04-14T17:16:27Z</dcterms:modified>
  <cp:category/>
  <cp:version/>
  <cp:contentType/>
  <cp:contentStatus/>
</cp:coreProperties>
</file>